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urchasing\Common\Annual Quotes - Bids-RFPs\Bids-RFPs\2025\2025-XXX-XXXX Food Catering Services for Dallas County Health and Human Services Older Adult Nutrition Program\1 - Solicitation\"/>
    </mc:Choice>
  </mc:AlternateContent>
  <xr:revisionPtr revIDLastSave="0" documentId="13_ncr:1_{82B2199D-7731-4CB7-B72E-E371C8993490}" xr6:coauthVersionLast="47" xr6:coauthVersionMax="47" xr10:uidLastSave="{00000000-0000-0000-0000-000000000000}"/>
  <bookViews>
    <workbookView xWindow="-120" yWindow="-120" windowWidth="29040" windowHeight="15720" xr2:uid="{75C6BEBD-0C81-404E-A9AA-E49C9A9193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" i="1" l="1"/>
  <c r="O15" i="1"/>
  <c r="Q15" i="1" s="1"/>
  <c r="K15" i="1"/>
  <c r="G15" i="1"/>
  <c r="I15" i="1" s="1"/>
  <c r="C15" i="1"/>
  <c r="U12" i="1"/>
  <c r="Q12" i="1"/>
  <c r="M12" i="1"/>
  <c r="I12" i="1"/>
  <c r="E12" i="1"/>
  <c r="W12" i="1" s="1"/>
  <c r="U14" i="1"/>
  <c r="M14" i="1"/>
  <c r="I14" i="1"/>
  <c r="E14" i="1"/>
  <c r="E15" i="1"/>
  <c r="M15" i="1"/>
  <c r="U15" i="1"/>
  <c r="C17" i="1"/>
  <c r="E17" i="1" s="1"/>
  <c r="G17" i="1"/>
  <c r="I17" i="1" s="1"/>
  <c r="K17" i="1"/>
  <c r="M17" i="1" s="1"/>
  <c r="O17" i="1"/>
  <c r="Q17" i="1" s="1"/>
  <c r="S17" i="1"/>
  <c r="U17" i="1" s="1"/>
  <c r="S19" i="1"/>
  <c r="U19" i="1" s="1"/>
  <c r="O19" i="1"/>
  <c r="Q19" i="1" s="1"/>
  <c r="K19" i="1"/>
  <c r="M19" i="1" s="1"/>
  <c r="S18" i="1"/>
  <c r="U18" i="1" s="1"/>
  <c r="S13" i="1"/>
  <c r="U13" i="1" s="1"/>
  <c r="S11" i="1"/>
  <c r="U11" i="1" s="1"/>
  <c r="S10" i="1"/>
  <c r="U10" i="1" s="1"/>
  <c r="O18" i="1"/>
  <c r="Q18" i="1" s="1"/>
  <c r="O13" i="1"/>
  <c r="Q13" i="1" s="1"/>
  <c r="O11" i="1"/>
  <c r="Q11" i="1" s="1"/>
  <c r="O10" i="1"/>
  <c r="Q10" i="1" s="1"/>
  <c r="K18" i="1"/>
  <c r="M18" i="1" s="1"/>
  <c r="K13" i="1"/>
  <c r="M13" i="1" s="1"/>
  <c r="K11" i="1"/>
  <c r="M11" i="1" s="1"/>
  <c r="K10" i="1"/>
  <c r="M10" i="1" s="1"/>
  <c r="G19" i="1"/>
  <c r="I19" i="1" s="1"/>
  <c r="G18" i="1"/>
  <c r="I18" i="1" s="1"/>
  <c r="G13" i="1"/>
  <c r="I13" i="1" s="1"/>
  <c r="G11" i="1"/>
  <c r="I11" i="1" s="1"/>
  <c r="G10" i="1"/>
  <c r="I10" i="1" s="1"/>
  <c r="C19" i="1"/>
  <c r="E19" i="1" s="1"/>
  <c r="C18" i="1"/>
  <c r="E18" i="1" s="1"/>
  <c r="C13" i="1"/>
  <c r="E13" i="1" s="1"/>
  <c r="C11" i="1"/>
  <c r="E11" i="1" s="1"/>
  <c r="C10" i="1"/>
  <c r="E10" i="1" s="1"/>
  <c r="E16" i="1"/>
  <c r="U20" i="1"/>
  <c r="Q20" i="1"/>
  <c r="M20" i="1"/>
  <c r="I20" i="1"/>
  <c r="E20" i="1"/>
  <c r="U16" i="1"/>
  <c r="Q16" i="1"/>
  <c r="M16" i="1"/>
  <c r="I16" i="1"/>
  <c r="W14" i="1" l="1"/>
  <c r="W15" i="1"/>
  <c r="W17" i="1"/>
  <c r="Q21" i="1"/>
  <c r="W16" i="1"/>
  <c r="M21" i="1"/>
  <c r="W20" i="1"/>
  <c r="E21" i="1"/>
  <c r="W19" i="1"/>
  <c r="U21" i="1"/>
  <c r="I21" i="1"/>
  <c r="W13" i="1"/>
  <c r="W18" i="1"/>
  <c r="W10" i="1"/>
  <c r="W11" i="1"/>
  <c r="W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tc={F2E35246-8B7C-47E8-9B34-A6BB18C33971}</author>
    <author>tc={656C729D-F64A-436B-9584-6363EA96EA32}</author>
    <author>tc={5D79A110-D9D3-4361-8038-F34CB56CCED9}</author>
    <author>tc={5587632D-935F-439E-AAD0-F56621008A35}</author>
    <author>tc={A312A5CB-DE0A-4143-8CED-6E464AB3339A}</author>
    <author>tc={3A9E7F2A-51E7-4892-B26E-1649E069AFD2}</author>
    <author>tc={798C8631-E7CD-40CD-9206-F73A3886131D}</author>
    <author>tc={313C8B7B-9C60-4D58-9B5E-D4B5500F46AB}</author>
    <author>tc={8A5E9AC0-C3D5-4F51-8E85-FE2CF5625A4F}</author>
    <author>tc={BB717399-93D4-4A83-9D5B-810606721F5D}</author>
    <author>tc={A05D0701-8CE7-4DE0-9A30-7729CD585AF9}</author>
    <author>tc={113C77C6-1C8B-4D92-90DC-29F7C89FB666}</author>
    <author>tc={423AFB1F-BB7F-4B3E-BBF6-EC10370823CF}</author>
    <author>tc={6B0DE889-96B7-49AA-B49D-25A7B22397DF}</author>
  </authors>
  <commentList>
    <comment ref="A2" authorId="0" shapeId="0" xr:uid="{F2E35246-8B7C-47E8-9B34-A6BB18C33971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your company information</t>
      </text>
    </comment>
    <comment ref="A3" authorId="1" shapeId="0" xr:uid="{656C729D-F64A-436B-9584-6363EA96EA32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your company information</t>
      </text>
    </comment>
    <comment ref="A4" authorId="2" shapeId="0" xr:uid="{5D79A110-D9D3-4361-8038-F34CB56CCED9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your company information</t>
      </text>
    </comment>
    <comment ref="A6" authorId="3" shapeId="0" xr:uid="{5587632D-935F-439E-AAD0-F56621008A35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your company information</t>
      </text>
    </comment>
    <comment ref="D8" authorId="4" shapeId="0" xr:uid="{A312A5CB-DE0A-4143-8CED-6E464AB3339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column is to be Completed by Vendor </t>
      </text>
    </comment>
    <comment ref="F8" authorId="5" shapeId="0" xr:uid="{3A9E7F2A-51E7-4892-B26E-1649E069AFD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Please include any assumptions, limitations, or clarifications in this column. </t>
      </text>
    </comment>
    <comment ref="H8" authorId="6" shapeId="0" xr:uid="{798C8631-E7CD-40CD-9206-F73A3886131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column is to be Completed by Vendor </t>
      </text>
    </comment>
    <comment ref="J8" authorId="7" shapeId="0" xr:uid="{313C8B7B-9C60-4D58-9B5E-D4B5500F46AB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include any assumptions, limitations, or clarifications in this column.</t>
      </text>
    </comment>
    <comment ref="L8" authorId="8" shapeId="0" xr:uid="{8A5E9AC0-C3D5-4F51-8E85-FE2CF5625A4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column is to be Completed by Vendor </t>
      </text>
    </comment>
    <comment ref="N8" authorId="9" shapeId="0" xr:uid="{BB717399-93D4-4A83-9D5B-810606721F5D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include any assumptions, limitations, or clarifications in this column.</t>
      </text>
    </comment>
    <comment ref="P8" authorId="10" shapeId="0" xr:uid="{A05D0701-8CE7-4DE0-9A30-7729CD585AF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column is to be Completed by Vendor </t>
      </text>
    </comment>
    <comment ref="R8" authorId="11" shapeId="0" xr:uid="{113C77C6-1C8B-4D92-90DC-29F7C89FB666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include any assumptions, limitations, or clarifications in this column.</t>
      </text>
    </comment>
    <comment ref="T8" authorId="12" shapeId="0" xr:uid="{423AFB1F-BB7F-4B3E-BBF6-EC10370823C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column is to be Completed by Vendor </t>
      </text>
    </comment>
    <comment ref="V8" authorId="13" shapeId="0" xr:uid="{6B0DE889-96B7-49AA-B49D-25A7B22397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include any assumptions, limitations, or clarifications in this column.</t>
      </text>
    </comment>
  </commentList>
</comments>
</file>

<file path=xl/sharedStrings.xml><?xml version="1.0" encoding="utf-8"?>
<sst xmlns="http://schemas.openxmlformats.org/spreadsheetml/2006/main" count="51" uniqueCount="37">
  <si>
    <t>Company Full Legal Name Including DBA:</t>
  </si>
  <si>
    <t>Company Address:</t>
  </si>
  <si>
    <t>Point of Contact:</t>
  </si>
  <si>
    <t>Point of Contact Email:</t>
  </si>
  <si>
    <t>Point of Contact Phone Number:</t>
  </si>
  <si>
    <t>Year One Extended Total</t>
  </si>
  <si>
    <t>Year Two Extended Total</t>
  </si>
  <si>
    <t>Year Three Extended Total</t>
  </si>
  <si>
    <t>Year Four Extended Total</t>
  </si>
  <si>
    <t>Year Five</t>
  </si>
  <si>
    <t>Year Five  Extended Total</t>
  </si>
  <si>
    <t xml:space="preserve">Each </t>
  </si>
  <si>
    <t>Unit Of Measure</t>
  </si>
  <si>
    <t>Year One Estimated Quantity (QTY)</t>
  </si>
  <si>
    <t xml:space="preserve">Year One Price </t>
  </si>
  <si>
    <t>Year Two QTY</t>
  </si>
  <si>
    <t xml:space="preserve">Year Two Price </t>
  </si>
  <si>
    <t>Year Three QTY</t>
  </si>
  <si>
    <t>Year Three Price</t>
  </si>
  <si>
    <t>Year Four QTY</t>
  </si>
  <si>
    <t>Year Four Price</t>
  </si>
  <si>
    <t>Year Five QTY</t>
  </si>
  <si>
    <t xml:space="preserve">Service Description </t>
  </si>
  <si>
    <t>Notes
 and 
Clarifications</t>
  </si>
  <si>
    <r>
      <rPr>
        <b/>
        <sz val="11"/>
        <color theme="1"/>
        <rFont val="Aptos Narrow"/>
        <family val="2"/>
        <scheme val="minor"/>
      </rPr>
      <t>Regular Lunch</t>
    </r>
    <r>
      <rPr>
        <sz val="11"/>
        <color theme="1"/>
        <rFont val="Aptos Narrow"/>
        <family val="2"/>
        <scheme val="minor"/>
      </rPr>
      <t xml:space="preserve">
(775 meals per day for 250 serving days)</t>
    </r>
  </si>
  <si>
    <r>
      <rPr>
        <b/>
        <sz val="11"/>
        <color theme="1"/>
        <rFont val="Aptos Narrow"/>
        <family val="2"/>
        <scheme val="minor"/>
      </rPr>
      <t>Refreshments</t>
    </r>
    <r>
      <rPr>
        <sz val="11"/>
        <color theme="1"/>
        <rFont val="Aptos Narrow"/>
        <family val="2"/>
        <scheme val="minor"/>
      </rPr>
      <t xml:space="preserve">
(775 meals up to 6 times per year for special events)</t>
    </r>
  </si>
  <si>
    <r>
      <t xml:space="preserve">Packaged shelf stable meals for closures due to holidays, emergencies, potential inclement weather, etc.
</t>
    </r>
    <r>
      <rPr>
        <sz val="11"/>
        <color theme="1"/>
        <rFont val="Aptos Narrow"/>
        <family val="2"/>
        <scheme val="minor"/>
      </rPr>
      <t>(775 meals up to 20 times per year)</t>
    </r>
  </si>
  <si>
    <t xml:space="preserve">Total Cost For Five Years </t>
  </si>
  <si>
    <r>
      <t xml:space="preserve">Decrease in Meals 
</t>
    </r>
    <r>
      <rPr>
        <sz val="11"/>
        <color theme="1"/>
        <rFont val="Aptos Narrow"/>
        <family val="2"/>
        <scheme val="minor"/>
      </rPr>
      <t>(If Orders Go Below 775 Meals per Day — Please itemize pricing if applicable)</t>
    </r>
  </si>
  <si>
    <r>
      <t xml:space="preserve">Additional Meals 
</t>
    </r>
    <r>
      <rPr>
        <sz val="11"/>
        <color theme="1"/>
        <rFont val="Aptos Narrow"/>
        <family val="2"/>
        <scheme val="minor"/>
      </rPr>
      <t xml:space="preserve">(If Orders Go Above 775 Meals per Day — Please itemize pricing if applicable) </t>
    </r>
  </si>
  <si>
    <r>
      <rPr>
        <b/>
        <sz val="11"/>
        <color theme="1"/>
        <rFont val="Aptos Narrow"/>
        <family val="2"/>
        <scheme val="minor"/>
      </rPr>
      <t xml:space="preserve">Holiday Lunch </t>
    </r>
    <r>
      <rPr>
        <sz val="11"/>
        <color theme="1"/>
        <rFont val="Aptos Narrow"/>
        <family val="2"/>
        <scheme val="minor"/>
      </rPr>
      <t xml:space="preserve">
(775 meals once per month / 13 times per year) </t>
    </r>
  </si>
  <si>
    <r>
      <rPr>
        <b/>
        <sz val="11"/>
        <color theme="1"/>
        <rFont val="Aptos Narrow"/>
        <family val="2"/>
        <scheme val="minor"/>
      </rPr>
      <t xml:space="preserve">Birthday Cake and Ice Cream </t>
    </r>
    <r>
      <rPr>
        <sz val="11"/>
        <color theme="1"/>
        <rFont val="Aptos Narrow"/>
        <family val="2"/>
        <scheme val="minor"/>
      </rPr>
      <t xml:space="preserve">
(Second Wednesday of each month / 12 times per year)</t>
    </r>
  </si>
  <si>
    <r>
      <t xml:space="preserve">Additional Fees 
</t>
    </r>
    <r>
      <rPr>
        <sz val="11"/>
        <color theme="1"/>
        <rFont val="Aptos Narrow"/>
        <family val="2"/>
        <scheme val="minor"/>
      </rPr>
      <t xml:space="preserve">(if applicable </t>
    </r>
    <r>
      <rPr>
        <b/>
        <sz val="11"/>
        <color theme="1"/>
        <rFont val="Aptos Narrow"/>
        <family val="2"/>
        <scheme val="minor"/>
      </rPr>
      <t>–</t>
    </r>
    <r>
      <rPr>
        <sz val="11"/>
        <color theme="1"/>
        <rFont val="Aptos Narrow"/>
        <family val="2"/>
        <scheme val="minor"/>
      </rPr>
      <t xml:space="preserve"> please itemize in the Notes section)</t>
    </r>
  </si>
  <si>
    <r>
      <rPr>
        <b/>
        <sz val="11"/>
        <color theme="1"/>
        <rFont val="Aptos Narrow"/>
        <family val="2"/>
        <scheme val="minor"/>
      </rPr>
      <t xml:space="preserve">Special Diets Lunch </t>
    </r>
    <r>
      <rPr>
        <sz val="11"/>
        <color theme="1"/>
        <rFont val="Aptos Narrow"/>
        <family val="2"/>
        <scheme val="minor"/>
      </rPr>
      <t xml:space="preserve">
(Up to 450 meals per year) (Religious meat options, seasonal) </t>
    </r>
  </si>
  <si>
    <r>
      <rPr>
        <b/>
        <sz val="11"/>
        <color theme="1"/>
        <rFont val="Aptos Narrow"/>
        <family val="2"/>
        <scheme val="minor"/>
      </rPr>
      <t xml:space="preserve">Continental Breakfast </t>
    </r>
    <r>
      <rPr>
        <sz val="11"/>
        <color theme="1"/>
        <rFont val="Aptos Narrow"/>
        <family val="2"/>
        <scheme val="minor"/>
      </rPr>
      <t xml:space="preserve">
(775 meals once per month / 12 times per year)</t>
    </r>
  </si>
  <si>
    <r>
      <rPr>
        <b/>
        <sz val="11"/>
        <color theme="1"/>
        <rFont val="Aptos Narrow"/>
        <family val="2"/>
        <scheme val="minor"/>
      </rPr>
      <t>Packaged Lunch alternatives</t>
    </r>
    <r>
      <rPr>
        <sz val="11"/>
        <color theme="1"/>
        <rFont val="Aptos Narrow"/>
        <family val="2"/>
        <scheme val="minor"/>
      </rPr>
      <t xml:space="preserve">
 (775 meals once per month / 12 times per year)</t>
    </r>
  </si>
  <si>
    <t xml:space="preserve">RFP 2025-059-7084 - Food Catering Services for Older Adult Nutrition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</si>
</sst>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6" xfId="0" applyBorder="1"/>
    <xf numFmtId="44" fontId="2" fillId="0" borderId="6" xfId="1" applyFont="1" applyBorder="1" applyAlignment="1">
      <alignment horizontal="center" wrapText="1"/>
    </xf>
    <xf numFmtId="0" fontId="3" fillId="0" borderId="6" xfId="0" applyFont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0" fillId="0" borderId="12" xfId="0" applyBorder="1" applyAlignment="1">
      <alignment wrapText="1"/>
    </xf>
    <xf numFmtId="44" fontId="2" fillId="0" borderId="13" xfId="0" applyNumberFormat="1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0" fontId="0" fillId="0" borderId="5" xfId="0" applyBorder="1"/>
    <xf numFmtId="0" fontId="0" fillId="0" borderId="2" xfId="0" applyBorder="1"/>
    <xf numFmtId="44" fontId="0" fillId="0" borderId="14" xfId="0" applyNumberFormat="1" applyBorder="1"/>
    <xf numFmtId="44" fontId="0" fillId="0" borderId="2" xfId="0" applyNumberFormat="1" applyBorder="1"/>
    <xf numFmtId="44" fontId="2" fillId="0" borderId="15" xfId="0" applyNumberFormat="1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5" borderId="6" xfId="0" applyFill="1" applyBorder="1"/>
    <xf numFmtId="0" fontId="0" fillId="5" borderId="6" xfId="0" applyFill="1" applyBorder="1" applyAlignment="1">
      <alignment horizontal="right"/>
    </xf>
    <xf numFmtId="44" fontId="2" fillId="5" borderId="6" xfId="1" applyFont="1" applyFill="1" applyBorder="1" applyAlignment="1">
      <alignment horizontal="center" wrapText="1"/>
    </xf>
    <xf numFmtId="44" fontId="2" fillId="0" borderId="6" xfId="1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right" wrapText="1"/>
    </xf>
    <xf numFmtId="44" fontId="2" fillId="6" borderId="6" xfId="1" applyFont="1" applyFill="1" applyBorder="1" applyAlignment="1">
      <alignment horizontal="center" wrapText="1"/>
    </xf>
    <xf numFmtId="0" fontId="0" fillId="6" borderId="6" xfId="0" applyFill="1" applyBorder="1" applyAlignment="1">
      <alignment horizontal="right"/>
    </xf>
    <xf numFmtId="0" fontId="0" fillId="5" borderId="12" xfId="0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44" fontId="0" fillId="6" borderId="14" xfId="0" applyNumberForma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hron Molina" id="{C928A0E5-E39A-4A1A-9AEC-F2B75EBA667D}" userId="S::Ahron.Molina@dallascounty.org::8bef4632-2fb3-4337-b9a9-dfd96e00a8b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5-08-27T17:27:00.10" personId="{C928A0E5-E39A-4A1A-9AEC-F2B75EBA667D}" id="{F2E35246-8B7C-47E8-9B34-A6BB18C33971}">
    <text>Enter your company information</text>
  </threadedComment>
  <threadedComment ref="A3" dT="2025-08-27T17:27:18.97" personId="{C928A0E5-E39A-4A1A-9AEC-F2B75EBA667D}" id="{656C729D-F64A-436B-9584-6363EA96EA32}">
    <text>Enter your company information</text>
  </threadedComment>
  <threadedComment ref="A4" dT="2025-08-27T17:27:27.49" personId="{C928A0E5-E39A-4A1A-9AEC-F2B75EBA667D}" id="{5D79A110-D9D3-4361-8038-F34CB56CCED9}">
    <text>Enter your company information</text>
  </threadedComment>
  <threadedComment ref="A6" dT="2025-08-27T17:27:35.10" personId="{C928A0E5-E39A-4A1A-9AEC-F2B75EBA667D}" id="{5587632D-935F-439E-AAD0-F56621008A35}">
    <text>Enter your company information</text>
  </threadedComment>
  <threadedComment ref="D8" dT="2025-09-10T18:01:54.20" personId="{C928A0E5-E39A-4A1A-9AEC-F2B75EBA667D}" id="{A312A5CB-DE0A-4143-8CED-6E464AB3339A}">
    <text xml:space="preserve">This column is to be Completed by Vendor </text>
  </threadedComment>
  <threadedComment ref="F8" dT="2025-09-10T18:03:22.19" personId="{C928A0E5-E39A-4A1A-9AEC-F2B75EBA667D}" id="{3A9E7F2A-51E7-4892-B26E-1649E069AFD2}">
    <text xml:space="preserve">Please include any assumptions, limitations, or clarifications in this column. </text>
  </threadedComment>
  <threadedComment ref="H8" dT="2025-09-10T18:02:05.05" personId="{C928A0E5-E39A-4A1A-9AEC-F2B75EBA667D}" id="{798C8631-E7CD-40CD-9206-F73A3886131D}">
    <text xml:space="preserve">This column is to be Completed by Vendor </text>
  </threadedComment>
  <threadedComment ref="J8" dT="2025-09-10T18:03:29.23" personId="{C928A0E5-E39A-4A1A-9AEC-F2B75EBA667D}" id="{313C8B7B-9C60-4D58-9B5E-D4B5500F46AB}">
    <text>Please include any assumptions, limitations, or clarifications in this column.</text>
  </threadedComment>
  <threadedComment ref="L8" dT="2025-09-10T18:02:12.93" personId="{C928A0E5-E39A-4A1A-9AEC-F2B75EBA667D}" id="{8A5E9AC0-C3D5-4F51-8E85-FE2CF5625A4F}">
    <text xml:space="preserve">This column is to be Completed by Vendor </text>
  </threadedComment>
  <threadedComment ref="N8" dT="2025-09-10T18:03:35.21" personId="{C928A0E5-E39A-4A1A-9AEC-F2B75EBA667D}" id="{BB717399-93D4-4A83-9D5B-810606721F5D}">
    <text>Please include any assumptions, limitations, or clarifications in this column.</text>
  </threadedComment>
  <threadedComment ref="P8" dT="2025-09-10T18:02:18.35" personId="{C928A0E5-E39A-4A1A-9AEC-F2B75EBA667D}" id="{A05D0701-8CE7-4DE0-9A30-7729CD585AF9}">
    <text xml:space="preserve">This column is to be Completed by Vendor </text>
  </threadedComment>
  <threadedComment ref="R8" dT="2025-09-10T18:03:42.47" personId="{C928A0E5-E39A-4A1A-9AEC-F2B75EBA667D}" id="{113C77C6-1C8B-4D92-90DC-29F7C89FB666}">
    <text>Please include any assumptions, limitations, or clarifications in this column.</text>
  </threadedComment>
  <threadedComment ref="T8" dT="2025-09-10T18:02:26.61" personId="{C928A0E5-E39A-4A1A-9AEC-F2B75EBA667D}" id="{423AFB1F-BB7F-4B3E-BBF6-EC10370823CF}">
    <text xml:space="preserve">This column is to be Completed by Vendor </text>
  </threadedComment>
  <threadedComment ref="V8" dT="2025-09-10T18:03:51.91" personId="{C928A0E5-E39A-4A1A-9AEC-F2B75EBA667D}" id="{6B0DE889-96B7-49AA-B49D-25A7B22397DF}">
    <text>Please include any assumptions, limitations, or clarifications in this column.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2752-555A-4AB1-9178-AE9AB3B2C69B}">
  <dimension ref="A1:W21"/>
  <sheetViews>
    <sheetView tabSelected="1" topLeftCell="A8" zoomScaleNormal="100" workbookViewId="0">
      <selection activeCell="C10" sqref="C10:C20"/>
    </sheetView>
  </sheetViews>
  <sheetFormatPr defaultRowHeight="15" x14ac:dyDescent="0.25"/>
  <cols>
    <col min="1" max="1" width="42.42578125" bestFit="1" customWidth="1"/>
    <col min="3" max="3" width="11.7109375" customWidth="1"/>
    <col min="5" max="5" width="14.5703125" bestFit="1" customWidth="1"/>
    <col min="6" max="6" width="14.5703125" customWidth="1"/>
    <col min="9" max="9" width="14.5703125" bestFit="1" customWidth="1"/>
    <col min="10" max="10" width="14.5703125" customWidth="1"/>
    <col min="13" max="13" width="14.5703125" bestFit="1" customWidth="1"/>
    <col min="14" max="14" width="14.5703125" customWidth="1"/>
    <col min="17" max="17" width="14.5703125" bestFit="1" customWidth="1"/>
    <col min="18" max="18" width="14.5703125" customWidth="1"/>
    <col min="21" max="21" width="14.5703125" bestFit="1" customWidth="1"/>
    <col min="22" max="22" width="14.5703125" customWidth="1"/>
    <col min="23" max="23" width="13.7109375" bestFit="1" customWidth="1"/>
  </cols>
  <sheetData>
    <row r="1" spans="1:23" ht="15.75" thickBot="1" x14ac:dyDescent="0.3">
      <c r="A1" s="27" t="s">
        <v>36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9"/>
    </row>
    <row r="2" spans="1:23" ht="15.75" thickBot="1" x14ac:dyDescent="0.3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</row>
    <row r="3" spans="1:23" ht="15" customHeight="1" thickBot="1" x14ac:dyDescent="0.3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</row>
    <row r="4" spans="1:23" ht="15" customHeight="1" thickBot="1" x14ac:dyDescent="0.3">
      <c r="A4" s="27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</row>
    <row r="5" spans="1:23" ht="15" customHeight="1" thickBot="1" x14ac:dyDescent="0.3">
      <c r="A5" s="27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</row>
    <row r="6" spans="1:23" ht="15.75" thickBot="1" x14ac:dyDescent="0.3">
      <c r="A6" s="27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</row>
    <row r="7" spans="1:23" ht="15.75" thickBot="1" x14ac:dyDescent="0.3">
      <c r="A7" s="13"/>
      <c r="B7" s="14"/>
      <c r="C7" s="14"/>
      <c r="D7" s="14"/>
      <c r="E7" s="14"/>
      <c r="F7" s="15"/>
      <c r="G7" s="14"/>
      <c r="H7" s="14"/>
      <c r="I7" s="14"/>
      <c r="J7" s="15"/>
      <c r="K7" s="14"/>
      <c r="L7" s="14"/>
      <c r="M7" s="14"/>
      <c r="N7" s="15"/>
      <c r="O7" s="14"/>
      <c r="P7" s="14"/>
      <c r="Q7" s="14"/>
      <c r="R7" s="15"/>
      <c r="S7" s="14"/>
      <c r="T7" s="14"/>
      <c r="U7" s="14"/>
      <c r="V7" s="15"/>
      <c r="W7" s="16"/>
    </row>
    <row r="8" spans="1:23" ht="44.25" customHeight="1" x14ac:dyDescent="0.25">
      <c r="A8" s="36" t="s">
        <v>22</v>
      </c>
      <c r="B8" s="30" t="s">
        <v>12</v>
      </c>
      <c r="C8" s="40" t="s">
        <v>13</v>
      </c>
      <c r="D8" s="40" t="s">
        <v>14</v>
      </c>
      <c r="E8" s="37" t="s">
        <v>5</v>
      </c>
      <c r="F8" s="32" t="s">
        <v>23</v>
      </c>
      <c r="G8" s="30" t="s">
        <v>15</v>
      </c>
      <c r="H8" s="30" t="s">
        <v>16</v>
      </c>
      <c r="I8" s="38" t="s">
        <v>6</v>
      </c>
      <c r="J8" s="34" t="s">
        <v>23</v>
      </c>
      <c r="K8" s="40" t="s">
        <v>17</v>
      </c>
      <c r="L8" s="40" t="s">
        <v>18</v>
      </c>
      <c r="M8" s="37" t="s">
        <v>7</v>
      </c>
      <c r="N8" s="32" t="s">
        <v>23</v>
      </c>
      <c r="O8" s="30" t="s">
        <v>19</v>
      </c>
      <c r="P8" s="30" t="s">
        <v>20</v>
      </c>
      <c r="Q8" s="38" t="s">
        <v>8</v>
      </c>
      <c r="R8" s="34" t="s">
        <v>23</v>
      </c>
      <c r="S8" s="40" t="s">
        <v>21</v>
      </c>
      <c r="T8" s="40" t="s">
        <v>9</v>
      </c>
      <c r="U8" s="37" t="s">
        <v>10</v>
      </c>
      <c r="V8" s="32" t="s">
        <v>23</v>
      </c>
      <c r="W8" s="39" t="s">
        <v>27</v>
      </c>
    </row>
    <row r="9" spans="1:23" ht="45" customHeight="1" x14ac:dyDescent="0.25">
      <c r="A9" s="36"/>
      <c r="B9" s="31"/>
      <c r="C9" s="33"/>
      <c r="D9" s="33"/>
      <c r="E9" s="37"/>
      <c r="F9" s="33"/>
      <c r="G9" s="31"/>
      <c r="H9" s="31"/>
      <c r="I9" s="38"/>
      <c r="J9" s="35"/>
      <c r="K9" s="33"/>
      <c r="L9" s="33"/>
      <c r="M9" s="37"/>
      <c r="N9" s="33"/>
      <c r="O9" s="31"/>
      <c r="P9" s="31"/>
      <c r="Q9" s="38"/>
      <c r="R9" s="35"/>
      <c r="S9" s="33"/>
      <c r="T9" s="33"/>
      <c r="U9" s="37"/>
      <c r="V9" s="33"/>
      <c r="W9" s="39"/>
    </row>
    <row r="10" spans="1:23" ht="47.25" customHeight="1" x14ac:dyDescent="0.25">
      <c r="A10" s="24" t="s">
        <v>34</v>
      </c>
      <c r="B10" s="1" t="s">
        <v>11</v>
      </c>
      <c r="C10" s="21">
        <f>775*12</f>
        <v>9300</v>
      </c>
      <c r="D10" s="22"/>
      <c r="E10" s="22">
        <f>C10*D10</f>
        <v>0</v>
      </c>
      <c r="F10" s="22"/>
      <c r="G10" s="3">
        <f>775*12</f>
        <v>9300</v>
      </c>
      <c r="H10" s="2"/>
      <c r="I10" s="2">
        <f>G10*H10</f>
        <v>0</v>
      </c>
      <c r="J10" s="2"/>
      <c r="K10" s="21">
        <f>775*12</f>
        <v>9300</v>
      </c>
      <c r="L10" s="22"/>
      <c r="M10" s="22">
        <f t="shared" ref="M10:M20" si="0">K10*L10</f>
        <v>0</v>
      </c>
      <c r="N10" s="22"/>
      <c r="O10" s="3">
        <f>775*12</f>
        <v>9300</v>
      </c>
      <c r="P10" s="2"/>
      <c r="Q10" s="2">
        <f>O10*P10</f>
        <v>0</v>
      </c>
      <c r="R10" s="2"/>
      <c r="S10" s="21">
        <f>775*12</f>
        <v>9300</v>
      </c>
      <c r="T10" s="22"/>
      <c r="U10" s="22">
        <f>S10*T10</f>
        <v>0</v>
      </c>
      <c r="V10" s="22"/>
      <c r="W10" s="6">
        <f t="shared" ref="W10:W21" si="1">SUM(E10,I10,M10,Q10,U10)</f>
        <v>0</v>
      </c>
    </row>
    <row r="11" spans="1:23" ht="45" x14ac:dyDescent="0.25">
      <c r="A11" s="5" t="s">
        <v>35</v>
      </c>
      <c r="B11" s="1" t="s">
        <v>11</v>
      </c>
      <c r="C11" s="21">
        <f>775*12</f>
        <v>9300</v>
      </c>
      <c r="D11" s="22"/>
      <c r="E11" s="22">
        <f t="shared" ref="E11:E19" si="2">C11*D11</f>
        <v>0</v>
      </c>
      <c r="F11" s="22"/>
      <c r="G11" s="3">
        <f>775*12</f>
        <v>9300</v>
      </c>
      <c r="H11" s="2"/>
      <c r="I11" s="2">
        <f t="shared" ref="I11:I18" si="3">G11*H11</f>
        <v>0</v>
      </c>
      <c r="J11" s="2"/>
      <c r="K11" s="21">
        <f>775*12</f>
        <v>9300</v>
      </c>
      <c r="L11" s="22"/>
      <c r="M11" s="22">
        <f t="shared" si="0"/>
        <v>0</v>
      </c>
      <c r="N11" s="22"/>
      <c r="O11" s="3">
        <f>775*12</f>
        <v>9300</v>
      </c>
      <c r="P11" s="2"/>
      <c r="Q11" s="2">
        <f t="shared" ref="Q11:Q20" si="4">O11*P11</f>
        <v>0</v>
      </c>
      <c r="R11" s="2"/>
      <c r="S11" s="21">
        <f>775*12</f>
        <v>9300</v>
      </c>
      <c r="T11" s="22"/>
      <c r="U11" s="22">
        <f t="shared" ref="U11:U20" si="5">S11*T11</f>
        <v>0</v>
      </c>
      <c r="V11" s="22"/>
      <c r="W11" s="6">
        <f t="shared" si="1"/>
        <v>0</v>
      </c>
    </row>
    <row r="12" spans="1:23" ht="45" x14ac:dyDescent="0.25">
      <c r="A12" s="7" t="s">
        <v>28</v>
      </c>
      <c r="B12" s="1" t="s">
        <v>11</v>
      </c>
      <c r="C12" s="21">
        <v>1</v>
      </c>
      <c r="D12" s="22"/>
      <c r="E12" s="22">
        <f t="shared" si="2"/>
        <v>0</v>
      </c>
      <c r="F12" s="22"/>
      <c r="G12" s="3">
        <v>1</v>
      </c>
      <c r="H12" s="2"/>
      <c r="I12" s="2">
        <f>G12*H12</f>
        <v>0</v>
      </c>
      <c r="J12" s="2"/>
      <c r="K12" s="21">
        <v>1</v>
      </c>
      <c r="L12" s="22"/>
      <c r="M12" s="22">
        <f t="shared" si="0"/>
        <v>0</v>
      </c>
      <c r="N12" s="22"/>
      <c r="O12" s="3">
        <v>1</v>
      </c>
      <c r="P12" s="2"/>
      <c r="Q12" s="2">
        <f t="shared" si="4"/>
        <v>0</v>
      </c>
      <c r="R12" s="2"/>
      <c r="S12" s="21">
        <v>1</v>
      </c>
      <c r="T12" s="22"/>
      <c r="U12" s="22">
        <f t="shared" si="5"/>
        <v>0</v>
      </c>
      <c r="V12" s="22"/>
      <c r="W12" s="6">
        <f t="shared" si="1"/>
        <v>0</v>
      </c>
    </row>
    <row r="13" spans="1:23" ht="30" x14ac:dyDescent="0.25">
      <c r="A13" s="5" t="s">
        <v>24</v>
      </c>
      <c r="B13" s="1" t="s">
        <v>11</v>
      </c>
      <c r="C13" s="23">
        <f>775*250</f>
        <v>193750</v>
      </c>
      <c r="D13" s="22"/>
      <c r="E13" s="22">
        <f t="shared" si="2"/>
        <v>0</v>
      </c>
      <c r="F13" s="22"/>
      <c r="G13" s="4">
        <f>775*250</f>
        <v>193750</v>
      </c>
      <c r="H13" s="2"/>
      <c r="I13" s="2">
        <f t="shared" si="3"/>
        <v>0</v>
      </c>
      <c r="J13" s="2"/>
      <c r="K13" s="23">
        <f>775*250</f>
        <v>193750</v>
      </c>
      <c r="L13" s="22"/>
      <c r="M13" s="22">
        <f t="shared" si="0"/>
        <v>0</v>
      </c>
      <c r="N13" s="22"/>
      <c r="O13" s="4">
        <f>775*250</f>
        <v>193750</v>
      </c>
      <c r="P13" s="2"/>
      <c r="Q13" s="2">
        <f t="shared" si="4"/>
        <v>0</v>
      </c>
      <c r="R13" s="2"/>
      <c r="S13" s="23">
        <f>775*250</f>
        <v>193750</v>
      </c>
      <c r="T13" s="22"/>
      <c r="U13" s="22">
        <f t="shared" si="5"/>
        <v>0</v>
      </c>
      <c r="V13" s="22"/>
      <c r="W13" s="6">
        <f t="shared" si="1"/>
        <v>0</v>
      </c>
    </row>
    <row r="14" spans="1:23" ht="45" x14ac:dyDescent="0.25">
      <c r="A14" s="25" t="s">
        <v>29</v>
      </c>
      <c r="B14" s="17" t="s">
        <v>11</v>
      </c>
      <c r="C14" s="23">
        <v>1</v>
      </c>
      <c r="D14" s="22"/>
      <c r="E14" s="22">
        <f>C14*D14</f>
        <v>0</v>
      </c>
      <c r="F14" s="22"/>
      <c r="G14" s="18">
        <v>1</v>
      </c>
      <c r="H14" s="19"/>
      <c r="I14" s="2">
        <f t="shared" ref="I14" si="6">G14*H14</f>
        <v>0</v>
      </c>
      <c r="J14" s="19"/>
      <c r="K14" s="23">
        <v>1</v>
      </c>
      <c r="L14" s="22"/>
      <c r="M14" s="22">
        <f t="shared" ref="M14" si="7">K14*L14</f>
        <v>0</v>
      </c>
      <c r="N14" s="22"/>
      <c r="O14" s="18">
        <v>1</v>
      </c>
      <c r="P14" s="19"/>
      <c r="Q14" s="19"/>
      <c r="R14" s="19"/>
      <c r="S14" s="23">
        <v>1</v>
      </c>
      <c r="T14" s="22"/>
      <c r="U14" s="22">
        <f t="shared" ref="U14" si="8">S14*T14</f>
        <v>0</v>
      </c>
      <c r="V14" s="22"/>
      <c r="W14" s="6">
        <f t="shared" ref="W14" si="9">SUM(E14,I14,M14,Q14,U14)</f>
        <v>0</v>
      </c>
    </row>
    <row r="15" spans="1:23" ht="45" x14ac:dyDescent="0.25">
      <c r="A15" s="5" t="s">
        <v>30</v>
      </c>
      <c r="B15" s="1" t="s">
        <v>11</v>
      </c>
      <c r="C15" s="23">
        <f>775*13</f>
        <v>10075</v>
      </c>
      <c r="D15" s="22"/>
      <c r="E15" s="22">
        <f t="shared" si="2"/>
        <v>0</v>
      </c>
      <c r="F15" s="22"/>
      <c r="G15" s="4">
        <f>775*13</f>
        <v>10075</v>
      </c>
      <c r="H15" s="2"/>
      <c r="I15" s="2">
        <f t="shared" si="3"/>
        <v>0</v>
      </c>
      <c r="J15" s="2"/>
      <c r="K15" s="23">
        <f>775*13</f>
        <v>10075</v>
      </c>
      <c r="L15" s="22"/>
      <c r="M15" s="22">
        <f t="shared" si="0"/>
        <v>0</v>
      </c>
      <c r="N15" s="22"/>
      <c r="O15" s="4">
        <f>775*13</f>
        <v>10075</v>
      </c>
      <c r="P15" s="2"/>
      <c r="Q15" s="2">
        <f t="shared" si="4"/>
        <v>0</v>
      </c>
      <c r="R15" s="2"/>
      <c r="S15" s="23">
        <f>775*13</f>
        <v>10075</v>
      </c>
      <c r="T15" s="22"/>
      <c r="U15" s="22">
        <f t="shared" si="5"/>
        <v>0</v>
      </c>
      <c r="V15" s="22"/>
      <c r="W15" s="6">
        <f t="shared" si="1"/>
        <v>0</v>
      </c>
    </row>
    <row r="16" spans="1:23" ht="45" x14ac:dyDescent="0.25">
      <c r="A16" s="24" t="s">
        <v>33</v>
      </c>
      <c r="B16" s="1" t="s">
        <v>11</v>
      </c>
      <c r="C16" s="23">
        <v>450</v>
      </c>
      <c r="D16" s="22"/>
      <c r="E16" s="22">
        <f>C16*D16</f>
        <v>0</v>
      </c>
      <c r="F16" s="22"/>
      <c r="G16" s="18">
        <v>450</v>
      </c>
      <c r="H16" s="2"/>
      <c r="I16" s="2">
        <f t="shared" si="3"/>
        <v>0</v>
      </c>
      <c r="J16" s="2"/>
      <c r="K16" s="23">
        <v>450</v>
      </c>
      <c r="L16" s="22"/>
      <c r="M16" s="22">
        <f t="shared" si="0"/>
        <v>0</v>
      </c>
      <c r="N16" s="22"/>
      <c r="O16" s="18">
        <v>450</v>
      </c>
      <c r="P16" s="2"/>
      <c r="Q16" s="2">
        <f t="shared" si="4"/>
        <v>0</v>
      </c>
      <c r="R16" s="2"/>
      <c r="S16" s="23">
        <v>450</v>
      </c>
      <c r="T16" s="22"/>
      <c r="U16" s="22">
        <f t="shared" si="5"/>
        <v>0</v>
      </c>
      <c r="V16" s="22"/>
      <c r="W16" s="6">
        <f t="shared" si="1"/>
        <v>0</v>
      </c>
    </row>
    <row r="17" spans="1:23" ht="45" x14ac:dyDescent="0.25">
      <c r="A17" s="5" t="s">
        <v>31</v>
      </c>
      <c r="B17" s="1" t="s">
        <v>11</v>
      </c>
      <c r="C17" s="23">
        <f>775*12</f>
        <v>9300</v>
      </c>
      <c r="D17" s="22"/>
      <c r="E17" s="22">
        <f t="shared" si="2"/>
        <v>0</v>
      </c>
      <c r="F17" s="22"/>
      <c r="G17" s="4">
        <f>775*12</f>
        <v>9300</v>
      </c>
      <c r="H17" s="2"/>
      <c r="I17" s="2">
        <f t="shared" si="3"/>
        <v>0</v>
      </c>
      <c r="J17" s="2"/>
      <c r="K17" s="23">
        <f>775*12</f>
        <v>9300</v>
      </c>
      <c r="L17" s="22"/>
      <c r="M17" s="22">
        <f t="shared" si="0"/>
        <v>0</v>
      </c>
      <c r="N17" s="22"/>
      <c r="O17" s="4">
        <f>775*12</f>
        <v>9300</v>
      </c>
      <c r="P17" s="2"/>
      <c r="Q17" s="2">
        <f t="shared" si="4"/>
        <v>0</v>
      </c>
      <c r="R17" s="2"/>
      <c r="S17" s="23">
        <f>775*12</f>
        <v>9300</v>
      </c>
      <c r="T17" s="22"/>
      <c r="U17" s="22">
        <f t="shared" si="5"/>
        <v>0</v>
      </c>
      <c r="V17" s="22"/>
      <c r="W17" s="6">
        <f t="shared" si="1"/>
        <v>0</v>
      </c>
    </row>
    <row r="18" spans="1:23" ht="45" x14ac:dyDescent="0.25">
      <c r="A18" s="5" t="s">
        <v>25</v>
      </c>
      <c r="B18" s="1" t="s">
        <v>11</v>
      </c>
      <c r="C18" s="23">
        <f>775*6</f>
        <v>4650</v>
      </c>
      <c r="D18" s="22"/>
      <c r="E18" s="22">
        <f t="shared" si="2"/>
        <v>0</v>
      </c>
      <c r="F18" s="22"/>
      <c r="G18" s="4">
        <f>775*6</f>
        <v>4650</v>
      </c>
      <c r="H18" s="2"/>
      <c r="I18" s="2">
        <f t="shared" si="3"/>
        <v>0</v>
      </c>
      <c r="J18" s="2"/>
      <c r="K18" s="23">
        <f>775*6</f>
        <v>4650</v>
      </c>
      <c r="L18" s="22"/>
      <c r="M18" s="22">
        <f t="shared" si="0"/>
        <v>0</v>
      </c>
      <c r="N18" s="22"/>
      <c r="O18" s="4">
        <f>775*6</f>
        <v>4650</v>
      </c>
      <c r="P18" s="2"/>
      <c r="Q18" s="2">
        <f t="shared" si="4"/>
        <v>0</v>
      </c>
      <c r="R18" s="2"/>
      <c r="S18" s="23">
        <f>775*6</f>
        <v>4650</v>
      </c>
      <c r="T18" s="22"/>
      <c r="U18" s="22">
        <f t="shared" si="5"/>
        <v>0</v>
      </c>
      <c r="V18" s="22"/>
      <c r="W18" s="6">
        <f t="shared" si="1"/>
        <v>0</v>
      </c>
    </row>
    <row r="19" spans="1:23" ht="60" x14ac:dyDescent="0.25">
      <c r="A19" s="7" t="s">
        <v>26</v>
      </c>
      <c r="B19" s="1" t="s">
        <v>11</v>
      </c>
      <c r="C19" s="23">
        <f>775*20</f>
        <v>15500</v>
      </c>
      <c r="D19" s="22"/>
      <c r="E19" s="22">
        <f t="shared" si="2"/>
        <v>0</v>
      </c>
      <c r="F19" s="22"/>
      <c r="G19" s="4">
        <f>775*20</f>
        <v>15500</v>
      </c>
      <c r="H19" s="20"/>
      <c r="I19" s="20">
        <f>G19*H19</f>
        <v>0</v>
      </c>
      <c r="J19" s="20"/>
      <c r="K19" s="23">
        <f>775*20</f>
        <v>15500</v>
      </c>
      <c r="L19" s="22"/>
      <c r="M19" s="22">
        <f t="shared" si="0"/>
        <v>0</v>
      </c>
      <c r="N19" s="22"/>
      <c r="O19" s="4">
        <f>775*20</f>
        <v>15500</v>
      </c>
      <c r="P19" s="20"/>
      <c r="Q19" s="20">
        <f t="shared" si="4"/>
        <v>0</v>
      </c>
      <c r="R19" s="20"/>
      <c r="S19" s="23">
        <f>775*20</f>
        <v>15500</v>
      </c>
      <c r="T19" s="22"/>
      <c r="U19" s="22">
        <f t="shared" si="5"/>
        <v>0</v>
      </c>
      <c r="V19" s="22"/>
      <c r="W19" s="6">
        <f t="shared" si="1"/>
        <v>0</v>
      </c>
    </row>
    <row r="20" spans="1:23" ht="45" x14ac:dyDescent="0.25">
      <c r="A20" s="7" t="s">
        <v>32</v>
      </c>
      <c r="B20" s="1" t="s">
        <v>11</v>
      </c>
      <c r="C20" s="23">
        <v>1</v>
      </c>
      <c r="D20" s="22"/>
      <c r="E20" s="22">
        <f>C20*D20</f>
        <v>0</v>
      </c>
      <c r="F20" s="22"/>
      <c r="G20" s="4">
        <v>1</v>
      </c>
      <c r="H20" s="2"/>
      <c r="I20" s="2">
        <f>G20*H20</f>
        <v>0</v>
      </c>
      <c r="J20" s="2"/>
      <c r="K20" s="23">
        <v>1</v>
      </c>
      <c r="L20" s="22"/>
      <c r="M20" s="22">
        <f t="shared" si="0"/>
        <v>0</v>
      </c>
      <c r="N20" s="22"/>
      <c r="O20" s="4">
        <v>1</v>
      </c>
      <c r="P20" s="2"/>
      <c r="Q20" s="2">
        <f t="shared" si="4"/>
        <v>0</v>
      </c>
      <c r="R20" s="2"/>
      <c r="S20" s="23">
        <v>1</v>
      </c>
      <c r="T20" s="22"/>
      <c r="U20" s="22">
        <f t="shared" si="5"/>
        <v>0</v>
      </c>
      <c r="V20" s="22"/>
      <c r="W20" s="6">
        <f t="shared" si="1"/>
        <v>0</v>
      </c>
    </row>
    <row r="21" spans="1:23" ht="15.75" thickBot="1" x14ac:dyDescent="0.3">
      <c r="A21" s="8"/>
      <c r="B21" s="9"/>
      <c r="C21" s="9"/>
      <c r="D21" s="9"/>
      <c r="E21" s="26">
        <f>SUM(E10:E20)</f>
        <v>0</v>
      </c>
      <c r="F21" s="11"/>
      <c r="G21" s="9"/>
      <c r="H21" s="9"/>
      <c r="I21" s="10">
        <f>SUM(I10:I20)</f>
        <v>0</v>
      </c>
      <c r="J21" s="11"/>
      <c r="K21" s="9"/>
      <c r="L21" s="9"/>
      <c r="M21" s="26">
        <f>SUM(M10:M20)</f>
        <v>0</v>
      </c>
      <c r="N21" s="11"/>
      <c r="O21" s="9"/>
      <c r="P21" s="9"/>
      <c r="Q21" s="10">
        <f>SUM(Q10:Q20)</f>
        <v>0</v>
      </c>
      <c r="R21" s="11"/>
      <c r="S21" s="9"/>
      <c r="T21" s="9"/>
      <c r="U21" s="26">
        <f>SUM(U10:U20)</f>
        <v>0</v>
      </c>
      <c r="V21" s="11"/>
      <c r="W21" s="12">
        <f t="shared" si="1"/>
        <v>0</v>
      </c>
    </row>
  </sheetData>
  <mergeCells count="29">
    <mergeCell ref="H8:H9"/>
    <mergeCell ref="K8:K9"/>
    <mergeCell ref="L8:L9"/>
    <mergeCell ref="R8:R9"/>
    <mergeCell ref="V8:V9"/>
    <mergeCell ref="Q8:Q9"/>
    <mergeCell ref="S8:S9"/>
    <mergeCell ref="T8:T9"/>
    <mergeCell ref="A2:W2"/>
    <mergeCell ref="A1:W1"/>
    <mergeCell ref="A3:W3"/>
    <mergeCell ref="A4:W4"/>
    <mergeCell ref="A5:W5"/>
    <mergeCell ref="A6:W6"/>
    <mergeCell ref="P8:P9"/>
    <mergeCell ref="F8:F9"/>
    <mergeCell ref="J8:J9"/>
    <mergeCell ref="N8:N9"/>
    <mergeCell ref="O8:O9"/>
    <mergeCell ref="A8:A9"/>
    <mergeCell ref="E8:E9"/>
    <mergeCell ref="I8:I9"/>
    <mergeCell ref="M8:M9"/>
    <mergeCell ref="U8:U9"/>
    <mergeCell ref="W8:W9"/>
    <mergeCell ref="B8:B9"/>
    <mergeCell ref="C8:C9"/>
    <mergeCell ref="D8:D9"/>
    <mergeCell ref="G8:G9"/>
  </mergeCells>
  <pageMargins left="0.7" right="0.7" top="0.75" bottom="0.75" header="0.3" footer="0.3"/>
  <pageSetup scale="2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Dallas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Ahron Molina</dc:creator>
  <cp:lastModifiedBy>Ahron Molina</cp:lastModifiedBy>
  <dcterms:created xsi:type="dcterms:W3CDTF">2025-08-01T13:52:34Z</dcterms:created>
  <dcterms:modified xsi:type="dcterms:W3CDTF">2025-09-25T21:01:33Z</dcterms:modified>
</cp:coreProperties>
</file>