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defaultThemeVersion="124226"/>
  <mc:AlternateContent xmlns:mc="http://schemas.openxmlformats.org/markup-compatibility/2006">
    <mc:Choice Requires="x15">
      <x15ac:absPath xmlns:x15ac="http://schemas.microsoft.com/office/spreadsheetml/2010/11/ac" url="A:\Austin_Folders\Client\D_client\Dallas County\Continuing Disclosure\2025\HB1378\"/>
    </mc:Choice>
  </mc:AlternateContent>
  <xr:revisionPtr revIDLastSave="0" documentId="13_ncr:1_{A1DEFC9E-F114-4D55-9560-9B0700CDAA12}" xr6:coauthVersionLast="47" xr6:coauthVersionMax="47" xr10:uidLastSave="{00000000-0000-0000-0000-000000000000}"/>
  <bookViews>
    <workbookView xWindow="-28920" yWindow="45" windowWidth="29040" windowHeight="15720" tabRatio="685" firstSheet="1"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1" i="4" l="1"/>
  <c r="B20" i="4"/>
  <c r="B19" i="4"/>
  <c r="I9" i="3"/>
  <c r="J11" i="3"/>
  <c r="B11" i="4" l="1"/>
  <c r="B10" i="4"/>
  <c r="B9" i="4"/>
  <c r="B4" i="4"/>
  <c r="B3" i="4"/>
  <c r="B13" i="4" l="1"/>
  <c r="B15" i="4"/>
  <c r="B14" i="4"/>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B3" i="3"/>
  <c r="C3" i="2" l="1"/>
  <c r="C4" i="2" s="1"/>
  <c r="C5" i="2" s="1"/>
  <c r="C6" i="2" s="1"/>
  <c r="I10" i="3" l="1"/>
</calcChain>
</file>

<file path=xl/sharedStrings.xml><?xml version="1.0" encoding="utf-8"?>
<sst xmlns="http://schemas.openxmlformats.org/spreadsheetml/2006/main" count="436" uniqueCount="311">
  <si>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</si>
  <si>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</si>
  <si>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</si>
  <si>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</si>
  <si>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</si>
  <si>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</si>
  <si>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</si>
  <si>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</si>
  <si>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</si>
  <si>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</si>
  <si>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</si>
  <si>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</si>
  <si>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</si>
  <si>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</si>
  <si>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</si>
  <si>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</si>
  <si>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</si>
  <si>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</si>
  <si>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</si>
  <si>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</si>
  <si>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</si>
  <si>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</si>
  <si>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</si>
  <si>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</si>
  <si>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</si>
  <si>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</si>
  <si>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</si>
  <si>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</si>
  <si>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</si>
  <si>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</si>
  <si>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</si>
  <si>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</si>
  <si>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</si>
  <si>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</si>
  <si>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</si>
  <si>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</si>
  <si>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</si>
  <si>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</si>
  <si>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</si>
  <si>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</si>
  <si>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</si>
  <si>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</si>
  <si>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</si>
  <si>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</si>
  <si>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</si>
  <si>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</si>
  <si>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</si>
  <si>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</si>
  <si>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</si>
  <si>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</si>
  <si>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</si>
  <si>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</si>
  <si>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</si>
  <si>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</si>
  <si>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</si>
  <si>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</si>
  <si>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</si>
  <si>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</si>
  <si>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</si>
  <si>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</si>
  <si>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</si>
  <si>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</si>
  <si>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</si>
  <si>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</si>
  <si>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</si>
  <si>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</si>
  <si>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</si>
  <si>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</si>
  <si>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</si>
  <si>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</si>
  <si>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</si>
  <si>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</si>
  <si>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</si>
  <si>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</si>
  <si>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</si>
  <si>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</si>
  <si>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</si>
  <si>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</si>
  <si>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</si>
  <si>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</si>
  <si>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</si>
  <si>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</si>
  <si>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</si>
  <si>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</si>
  <si>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</si>
  <si>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</si>
  <si>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</si>
  <si>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</si>
  <si>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</si>
  <si>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</si>
  <si>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</si>
  <si>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</si>
  <si>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</si>
  <si>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</si>
  <si>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</si>
  <si>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</si>
  <si>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</si>
  <si>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</si>
  <si>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</si>
  <si>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</si>
  <si>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</si>
  <si>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</si>
  <si>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</si>
  <si>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</si>
  <si>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</si>
  <si>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</si>
  <si>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</si>
  <si>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</si>
  <si>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</si>
  <si>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</si>
  <si>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</si>
  <si>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</si>
  <si>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</si>
  <si>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</si>
  <si>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</si>
  <si>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</si>
  <si>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</si>
  <si>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</si>
  <si>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</si>
  <si>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</si>
  <si>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</si>
  <si>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</si>
  <si>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</si>
  <si>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</si>
  <si>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</si>
  <si>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</si>
  <si>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</si>
  <si>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</si>
  <si>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</si>
  <si>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</si>
  <si>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</si>
  <si>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</si>
  <si>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</si>
  <si>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</si>
  <si>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</si>
  <si>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</si>
  <si>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</si>
  <si>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</si>
  <si>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</si>
  <si>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</si>
  <si>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</si>
  <si>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</si>
  <si>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</si>
  <si>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</si>
  <si>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</si>
  <si>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</si>
  <si>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</si>
  <si>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</si>
  <si>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</si>
  <si>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</si>
  <si>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</si>
  <si>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</si>
  <si>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</si>
  <si>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</si>
  <si>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</si>
  <si>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</si>
  <si>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</si>
  <si>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</si>
  <si>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</si>
  <si>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</si>
  <si>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</si>
  <si>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</si>
  <si>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</si>
  <si>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</si>
  <si>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</si>
  <si>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</si>
  <si>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</si>
  <si>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</si>
  <si>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</si>
  <si>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</si>
  <si>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</si>
  <si>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</si>
  <si>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</si>
  <si>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</si>
  <si>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</si>
  <si>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</si>
  <si>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</si>
  <si>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</si>
  <si>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</si>
  <si>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</si>
  <si>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</si>
  <si>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</si>
  <si>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</si>
  <si>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</si>
  <si>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</si>
  <si>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</si>
  <si>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</si>
  <si>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</si>
  <si>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</si>
  <si>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</si>
  <si>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</si>
  <si>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</si>
  <si>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</si>
  <si>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</si>
  <si>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</si>
  <si>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</si>
  <si>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</si>
  <si>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</si>
  <si>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</si>
  <si>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</si>
  <si>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</si>
  <si>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</si>
  <si>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</si>
  <si>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</si>
  <si>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</si>
  <si>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</si>
  <si>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</si>
  <si>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</si>
  <si>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</si>
  <si>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</si>
  <si>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</si>
  <si>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</si>
  <si>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</si>
  <si>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</si>
  <si>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</si>
  <si>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</si>
  <si>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</si>
  <si>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</si>
  <si>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</si>
  <si>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</si>
  <si>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</si>
  <si>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</si>
  <si>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</si>
  <si>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</si>
  <si>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</si>
  <si>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</si>
  <si>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</si>
  <si>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</si>
  <si>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</si>
  <si>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</si>
  <si>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</si>
  <si>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</si>
  <si>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</si>
  <si>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</si>
  <si>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</si>
  <si>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</si>
  <si>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</si>
  <si>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</si>
  <si>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</si>
  <si>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</si>
  <si>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</si>
  <si>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</si>
  <si>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</si>
  <si>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</si>
  <si>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</si>
  <si>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</si>
  <si>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</si>
  <si>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</si>
  <si>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</si>
  <si>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</si>
  <si>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</si>
  <si>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</si>
  <si>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</si>
  <si>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</si>
  <si>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</si>
  <si>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</si>
  <si>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</si>
  <si>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</si>
  <si>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</si>
  <si>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</si>
  <si>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</si>
  <si>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</si>
  <si>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</si>
  <si>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</si>
  <si>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</si>
  <si>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</si>
  <si>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</si>
  <si>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</si>
  <si>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</si>
  <si>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</si>
  <si>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</si>
  <si>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</si>
  <si>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</si>
  <si>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</si>
  <si>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</si>
  <si>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</si>
  <si>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</si>
  <si>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</si>
  <si>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</si>
  <si>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</si>
  <si>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</si>
  <si>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</si>
  <si>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</si>
  <si>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</si>
  <si>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</si>
  <si>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</si>
  <si>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</si>
  <si>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</si>
  <si>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</si>
  <si>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</si>
  <si>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</si>
  <si>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</si>
  <si>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</si>
  <si>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</si>
  <si>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</si>
  <si>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</si>
  <si>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</si>
  <si>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</si>
  <si>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</si>
  <si>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</si>
  <si>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Pauline Medrano</t>
  </si>
  <si>
    <t>Treasurer</t>
  </si>
  <si>
    <t>500 Elm Street</t>
  </si>
  <si>
    <t>Suite 4400</t>
  </si>
  <si>
    <t>Dallas</t>
  </si>
  <si>
    <t>Certificates of Obligation, Series 2022</t>
  </si>
  <si>
    <t>Combination Tax and Parking Garage Revenue Certificates of Obligation, Series 2016</t>
  </si>
  <si>
    <t>Public Improvements</t>
  </si>
  <si>
    <t>County Buildings</t>
  </si>
  <si>
    <t>Dallas County</t>
  </si>
  <si>
    <t>2024, United States Census Bureau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</si>
</sst>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4"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92">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2" xfId="0" quotePrefix="1" applyFont="1" applyBorder="1" applyAlignment="1" applyProtection="1">
      <alignment horizontal="left" vertical="center" wrapText="1"/>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5" customHeight="1" zeroHeight="1" x14ac:dyDescent="0.35"/>
  <cols>
    <col min="1" max="1" width="55.7265625" style="28" customWidth="1"/>
    <col min="2" max="16384" width="9.1796875" style="27" hidden="1"/>
  </cols>
  <sheetData>
    <row r="1" spans="1:1" ht="24.65" customHeight="1" x14ac:dyDescent="0.35">
      <c r="A1" s="54" t="s">
        <v>236</v>
      </c>
    </row>
    <row r="2" spans="1:1" ht="25" customHeight="1" x14ac:dyDescent="0.35">
      <c r="A2" s="31" t="s">
        <v>280</v>
      </c>
    </row>
    <row r="3" spans="1:1" ht="25" customHeight="1" x14ac:dyDescent="0.35">
      <c r="A3" s="29" t="s">
        <v>281</v>
      </c>
    </row>
    <row r="4" spans="1:1" ht="25" customHeight="1" x14ac:dyDescent="0.35">
      <c r="A4" s="29" t="s">
        <v>282</v>
      </c>
    </row>
    <row r="5" spans="1:1" ht="25" customHeight="1" x14ac:dyDescent="0.35">
      <c r="A5" s="29" t="s">
        <v>283</v>
      </c>
    </row>
    <row r="6" spans="1:1" ht="25" customHeight="1" x14ac:dyDescent="0.35">
      <c r="A6" s="29" t="s">
        <v>284</v>
      </c>
    </row>
    <row r="7" spans="1:1" ht="25" customHeight="1" x14ac:dyDescent="0.35">
      <c r="A7" s="29" t="s">
        <v>285</v>
      </c>
    </row>
    <row r="8" spans="1:1" ht="25" customHeight="1" x14ac:dyDescent="0.35">
      <c r="A8" s="29" t="s">
        <v>286</v>
      </c>
    </row>
    <row r="9" spans="1:1" ht="25" customHeight="1" x14ac:dyDescent="0.3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13" sqref="B13"/>
    </sheetView>
  </sheetViews>
  <sheetFormatPr defaultColWidth="0" defaultRowHeight="15.5" zeroHeight="1" x14ac:dyDescent="0.35"/>
  <cols>
    <col min="1" max="1" width="56.453125" style="14" customWidth="1"/>
    <col min="2" max="2" width="61.1796875" style="1" customWidth="1"/>
    <col min="3" max="4" width="0" style="1" hidden="1" customWidth="1"/>
    <col min="5" max="16384" width="9.1796875" style="1" hidden="1"/>
  </cols>
  <sheetData>
    <row r="1" spans="1:2" s="66" customFormat="1" ht="21.65" customHeight="1" x14ac:dyDescent="0.3">
      <c r="A1" s="66" t="s">
        <v>236</v>
      </c>
    </row>
    <row r="2" spans="1:2" s="60" customFormat="1" ht="21" customHeight="1" x14ac:dyDescent="0.35">
      <c r="A2" s="60" t="s">
        <v>277</v>
      </c>
    </row>
    <row r="3" spans="1:2" s="65" customFormat="1" ht="31.9" customHeight="1" x14ac:dyDescent="0.3">
      <c r="A3" s="63" t="s">
        <v>0</v>
      </c>
      <c r="B3" s="64"/>
    </row>
    <row r="4" spans="1:2" x14ac:dyDescent="0.35">
      <c r="A4" s="32" t="s">
        <v>237</v>
      </c>
      <c r="B4" s="37" t="s">
        <v>309</v>
      </c>
    </row>
    <row r="5" spans="1:2" x14ac:dyDescent="0.35">
      <c r="A5" s="32" t="s">
        <v>238</v>
      </c>
      <c r="B5" s="37" t="s">
        <v>16</v>
      </c>
    </row>
    <row r="6" spans="1:2" x14ac:dyDescent="0.35">
      <c r="A6" s="9" t="s">
        <v>22</v>
      </c>
      <c r="B6" s="38"/>
    </row>
    <row r="7" spans="1:2" x14ac:dyDescent="0.35">
      <c r="A7" s="9" t="s">
        <v>239</v>
      </c>
      <c r="B7" s="37">
        <v>2025</v>
      </c>
    </row>
    <row r="8" spans="1:2" x14ac:dyDescent="0.35">
      <c r="A8" s="9" t="s">
        <v>296</v>
      </c>
      <c r="B8" s="39">
        <v>45566</v>
      </c>
    </row>
    <row r="9" spans="1:2" x14ac:dyDescent="0.35">
      <c r="A9" s="9" t="s">
        <v>14</v>
      </c>
      <c r="B9" s="33">
        <f>IF(ISBLANK(B8),"",DATE(YEAR(B8)+1,MONTH(B8),DAY(B8)-1))</f>
        <v>45930</v>
      </c>
    </row>
    <row r="10" spans="1:2" x14ac:dyDescent="0.35">
      <c r="A10" s="9" t="s">
        <v>21</v>
      </c>
      <c r="B10" s="39"/>
    </row>
    <row r="11" spans="1:2" x14ac:dyDescent="0.35">
      <c r="A11" s="9" t="s">
        <v>240</v>
      </c>
      <c r="B11" s="40">
        <v>2146537321</v>
      </c>
    </row>
    <row r="12" spans="1:2" x14ac:dyDescent="0.35">
      <c r="A12" s="9" t="s">
        <v>214</v>
      </c>
      <c r="B12" s="37"/>
    </row>
    <row r="13" spans="1:2" x14ac:dyDescent="0.35">
      <c r="A13" s="32" t="s">
        <v>241</v>
      </c>
      <c r="B13" s="37" t="s">
        <v>12</v>
      </c>
    </row>
    <row r="14" spans="1:2" s="65" customFormat="1" ht="31.9" customHeight="1" x14ac:dyDescent="0.3">
      <c r="A14" s="63" t="s">
        <v>3</v>
      </c>
      <c r="B14" s="64"/>
    </row>
    <row r="15" spans="1:2" x14ac:dyDescent="0.35">
      <c r="A15" s="12" t="s">
        <v>242</v>
      </c>
      <c r="B15" s="37" t="s">
        <v>300</v>
      </c>
    </row>
    <row r="16" spans="1:2" x14ac:dyDescent="0.35">
      <c r="A16" s="12" t="s">
        <v>243</v>
      </c>
      <c r="B16" s="37" t="s">
        <v>301</v>
      </c>
    </row>
    <row r="17" spans="1:2" x14ac:dyDescent="0.35">
      <c r="A17" s="12" t="s">
        <v>244</v>
      </c>
      <c r="B17" s="40">
        <v>2146537321</v>
      </c>
    </row>
    <row r="18" spans="1:2" x14ac:dyDescent="0.35">
      <c r="A18" s="12" t="s">
        <v>4</v>
      </c>
      <c r="B18" s="37"/>
    </row>
    <row r="19" spans="1:2" x14ac:dyDescent="0.35">
      <c r="A19" s="12" t="s">
        <v>245</v>
      </c>
      <c r="B19" s="37" t="s">
        <v>302</v>
      </c>
    </row>
    <row r="20" spans="1:2" x14ac:dyDescent="0.35">
      <c r="A20" s="12" t="s">
        <v>5</v>
      </c>
      <c r="B20" s="37" t="s">
        <v>303</v>
      </c>
    </row>
    <row r="21" spans="1:2" x14ac:dyDescent="0.35">
      <c r="A21" s="12" t="s">
        <v>246</v>
      </c>
      <c r="B21" s="37" t="s">
        <v>304</v>
      </c>
    </row>
    <row r="22" spans="1:2" x14ac:dyDescent="0.35">
      <c r="A22" s="12" t="s">
        <v>247</v>
      </c>
      <c r="B22" s="41">
        <v>75202</v>
      </c>
    </row>
    <row r="23" spans="1:2" x14ac:dyDescent="0.35">
      <c r="A23" s="12" t="s">
        <v>248</v>
      </c>
      <c r="B23" s="37" t="s">
        <v>304</v>
      </c>
    </row>
    <row r="24" spans="1:2" x14ac:dyDescent="0.35">
      <c r="A24" s="12" t="s">
        <v>278</v>
      </c>
      <c r="B24" s="37" t="s">
        <v>12</v>
      </c>
    </row>
    <row r="25" spans="1:2" x14ac:dyDescent="0.35">
      <c r="A25" s="12" t="s">
        <v>6</v>
      </c>
      <c r="B25" s="37"/>
    </row>
    <row r="26" spans="1:2" x14ac:dyDescent="0.35">
      <c r="A26" s="12" t="s">
        <v>7</v>
      </c>
      <c r="B26" s="37"/>
    </row>
    <row r="27" spans="1:2" x14ac:dyDescent="0.35">
      <c r="A27" s="12" t="s">
        <v>8</v>
      </c>
      <c r="B27" s="37"/>
    </row>
    <row r="28" spans="1:2" x14ac:dyDescent="0.35">
      <c r="A28" s="12" t="s">
        <v>9</v>
      </c>
      <c r="B28" s="37"/>
    </row>
    <row r="29" spans="1:2" x14ac:dyDescent="0.35">
      <c r="A29" s="12" t="s">
        <v>10</v>
      </c>
      <c r="B29" s="37"/>
    </row>
    <row r="30" spans="1:2" s="61" customFormat="1" ht="14.5" x14ac:dyDescent="0.35">
      <c r="A30" s="61" t="s">
        <v>280</v>
      </c>
    </row>
    <row r="31" spans="1:2" s="62" customFormat="1" x14ac:dyDescent="0.35">
      <c r="A31" s="62"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13">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 allowBlank="1" showInputMessage="1" showErrorMessage="1" prompt="select an year" sqref="B7" xr:uid="{00000000-0002-0000-0100-000002000000}"/>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355" yWindow="483" count="3">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F10" sqref="F10"/>
    </sheetView>
  </sheetViews>
  <sheetFormatPr defaultColWidth="0" defaultRowHeight="15.5" zeroHeight="1" x14ac:dyDescent="0.35"/>
  <cols>
    <col min="1" max="1" width="85.26953125" style="1" bestFit="1" customWidth="1"/>
    <col min="2" max="2" width="28.7265625" style="1" customWidth="1"/>
    <col min="3" max="3" width="18.81640625" style="4" bestFit="1" customWidth="1"/>
    <col min="4" max="4" width="24.7265625" style="4" bestFit="1" customWidth="1"/>
    <col min="5" max="5" width="30.81640625" style="4" customWidth="1"/>
    <col min="6" max="6" width="18.54296875" style="5" bestFit="1" customWidth="1"/>
    <col min="7" max="7" width="22.1796875" style="1" customWidth="1"/>
    <col min="8" max="8" width="17.81640625" style="4" bestFit="1" customWidth="1"/>
    <col min="9" max="9" width="17.81640625" style="4" customWidth="1"/>
    <col min="10" max="10" width="16.7265625" style="4" customWidth="1"/>
    <col min="11" max="11" width="32.1796875" style="6" customWidth="1"/>
    <col min="12" max="12" width="22.7265625" style="1" customWidth="1"/>
    <col min="13" max="16" width="10.7265625" style="1" customWidth="1"/>
    <col min="17" max="17" width="13.26953125" style="1" customWidth="1"/>
    <col min="18" max="18" width="23.7265625" style="1" customWidth="1"/>
    <col min="19" max="19" width="29.7265625" style="1" customWidth="1"/>
    <col min="20" max="16384" width="9.1796875" style="1" hidden="1"/>
  </cols>
  <sheetData>
    <row r="1" spans="1:19" s="68" customFormat="1" ht="21.65" customHeight="1" x14ac:dyDescent="0.35">
      <c r="A1" s="68" t="s">
        <v>236</v>
      </c>
    </row>
    <row r="2" spans="1:19" s="71" customFormat="1" ht="21.65" customHeight="1" x14ac:dyDescent="0.3">
      <c r="A2" s="69" t="s">
        <v>35</v>
      </c>
      <c r="B2" s="70"/>
      <c r="C2" s="70"/>
      <c r="D2" s="70"/>
      <c r="E2" s="70"/>
      <c r="F2" s="70"/>
      <c r="G2" s="70"/>
      <c r="H2" s="70"/>
      <c r="I2" s="70"/>
      <c r="J2" s="70"/>
      <c r="K2" s="70"/>
      <c r="L2" s="70"/>
      <c r="M2" s="70"/>
      <c r="N2" s="70"/>
      <c r="O2" s="70"/>
      <c r="P2" s="70"/>
      <c r="Q2" s="70"/>
      <c r="R2" s="70"/>
      <c r="S2" s="70"/>
    </row>
    <row r="3" spans="1:19" s="72" customFormat="1" x14ac:dyDescent="0.35">
      <c r="A3" s="9" t="s">
        <v>1</v>
      </c>
      <c r="B3" s="34" t="str">
        <f>IF('1 - Contact Information'!B4="","",'1 - Contact Information'!B4)</f>
        <v>Dallas County</v>
      </c>
      <c r="C3" s="76"/>
    </row>
    <row r="4" spans="1:19" s="78" customFormat="1" x14ac:dyDescent="0.35">
      <c r="A4" s="9" t="s">
        <v>2</v>
      </c>
      <c r="B4" s="35">
        <f>IF('1 - Contact Information'!B7="","",'1 - Contact Information'!B7)</f>
        <v>2025</v>
      </c>
      <c r="C4" s="77"/>
    </row>
    <row r="5" spans="1:19" s="72" customFormat="1" ht="30.65" customHeight="1" x14ac:dyDescent="0.35">
      <c r="A5" s="72" t="s">
        <v>274</v>
      </c>
    </row>
    <row r="6" spans="1:19" s="72" customFormat="1" x14ac:dyDescent="0.35">
      <c r="A6" s="73" t="s">
        <v>291</v>
      </c>
      <c r="B6" s="73"/>
      <c r="C6" s="73"/>
      <c r="D6" s="73"/>
      <c r="E6" s="73"/>
      <c r="F6" s="73"/>
      <c r="G6" s="73"/>
      <c r="H6" s="73"/>
      <c r="I6" s="73"/>
      <c r="J6" s="73"/>
      <c r="K6" s="73"/>
      <c r="L6" s="73"/>
      <c r="M6" s="73"/>
      <c r="N6" s="73"/>
      <c r="O6" s="73"/>
      <c r="P6" s="73"/>
      <c r="Q6" s="73"/>
      <c r="R6" s="73"/>
      <c r="S6" s="73"/>
    </row>
    <row r="7" spans="1:19" s="74" customFormat="1" ht="36" customHeight="1" x14ac:dyDescent="0.3">
      <c r="A7" s="74" t="s">
        <v>268</v>
      </c>
      <c r="B7" s="75"/>
      <c r="C7" s="75"/>
      <c r="D7" s="75"/>
      <c r="E7" s="75"/>
      <c r="F7" s="75"/>
      <c r="G7" s="75"/>
      <c r="H7" s="75"/>
      <c r="I7" s="75"/>
      <c r="J7" s="75"/>
      <c r="K7" s="75"/>
      <c r="L7" s="75"/>
      <c r="M7" s="75"/>
      <c r="N7" s="75"/>
      <c r="O7" s="75"/>
      <c r="P7" s="75"/>
      <c r="Q7" s="75"/>
      <c r="R7" s="75"/>
      <c r="S7" s="75"/>
    </row>
    <row r="8" spans="1:19" s="19" customFormat="1" ht="75" x14ac:dyDescent="0.35">
      <c r="A8" s="55" t="s">
        <v>251</v>
      </c>
      <c r="B8" s="56" t="s">
        <v>24</v>
      </c>
      <c r="C8" s="55" t="s">
        <v>252</v>
      </c>
      <c r="D8" s="55" t="s">
        <v>253</v>
      </c>
      <c r="E8" s="56" t="s">
        <v>254</v>
      </c>
      <c r="F8" s="56" t="s">
        <v>255</v>
      </c>
      <c r="G8" s="56" t="s">
        <v>256</v>
      </c>
      <c r="H8" s="56" t="s">
        <v>257</v>
      </c>
      <c r="I8" s="56" t="s">
        <v>258</v>
      </c>
      <c r="J8" s="56" t="s">
        <v>259</v>
      </c>
      <c r="K8" s="56" t="s">
        <v>260</v>
      </c>
      <c r="L8" s="56" t="s">
        <v>261</v>
      </c>
      <c r="M8" s="55" t="s">
        <v>36</v>
      </c>
      <c r="N8" s="55" t="s">
        <v>37</v>
      </c>
      <c r="O8" s="55" t="s">
        <v>38</v>
      </c>
      <c r="P8" s="55" t="s">
        <v>78</v>
      </c>
      <c r="Q8" s="56" t="s">
        <v>79</v>
      </c>
      <c r="R8" s="18" t="s">
        <v>33</v>
      </c>
      <c r="S8" s="18" t="s">
        <v>34</v>
      </c>
    </row>
    <row r="9" spans="1:19" s="2" customFormat="1" x14ac:dyDescent="0.35">
      <c r="A9" s="42" t="s">
        <v>305</v>
      </c>
      <c r="B9" s="43"/>
      <c r="C9" s="44">
        <v>132190000</v>
      </c>
      <c r="D9" s="44">
        <v>112365000</v>
      </c>
      <c r="E9" s="45">
        <v>162927250</v>
      </c>
      <c r="F9" s="46">
        <v>52093</v>
      </c>
      <c r="G9" s="43" t="s">
        <v>12</v>
      </c>
      <c r="H9" s="45">
        <v>150972965</v>
      </c>
      <c r="I9" s="45">
        <f>H9-J9</f>
        <v>118898751.03</v>
      </c>
      <c r="J9" s="45">
        <v>32074213.969999999</v>
      </c>
      <c r="K9" s="43" t="s">
        <v>307</v>
      </c>
      <c r="L9" s="43" t="s">
        <v>12</v>
      </c>
      <c r="M9" s="42" t="s">
        <v>77</v>
      </c>
      <c r="N9" s="42" t="s">
        <v>40</v>
      </c>
      <c r="O9" s="43" t="s">
        <v>77</v>
      </c>
      <c r="P9" s="43" t="s">
        <v>77</v>
      </c>
      <c r="Q9" s="43"/>
      <c r="R9" s="42"/>
      <c r="S9" s="42"/>
    </row>
    <row r="10" spans="1:19" s="3" customFormat="1" x14ac:dyDescent="0.35">
      <c r="A10" s="42" t="s">
        <v>306</v>
      </c>
      <c r="B10" s="42"/>
      <c r="C10" s="44">
        <v>167900000</v>
      </c>
      <c r="D10" s="44">
        <v>67165000</v>
      </c>
      <c r="E10" s="45">
        <v>77016350</v>
      </c>
      <c r="F10" s="46">
        <v>48075</v>
      </c>
      <c r="G10" s="43" t="s">
        <v>12</v>
      </c>
      <c r="H10" s="45">
        <v>200000000</v>
      </c>
      <c r="I10" s="45">
        <f>H10-J10</f>
        <v>198554703.09999999</v>
      </c>
      <c r="J10" s="45">
        <v>1445296.9</v>
      </c>
      <c r="K10" s="43" t="s">
        <v>308</v>
      </c>
      <c r="L10" s="43" t="s">
        <v>12</v>
      </c>
      <c r="M10" s="42" t="s">
        <v>39</v>
      </c>
      <c r="N10" s="42" t="s">
        <v>40</v>
      </c>
      <c r="O10" s="43" t="s">
        <v>77</v>
      </c>
      <c r="P10" s="43" t="s">
        <v>77</v>
      </c>
      <c r="Q10" s="43"/>
      <c r="R10" s="42"/>
      <c r="S10" s="42"/>
    </row>
    <row r="11" spans="1:19" s="3" customFormat="1" x14ac:dyDescent="0.35">
      <c r="A11" s="42"/>
      <c r="B11" s="42"/>
      <c r="C11" s="44">
        <v>0</v>
      </c>
      <c r="D11" s="44">
        <v>0</v>
      </c>
      <c r="E11" s="45">
        <v>0</v>
      </c>
      <c r="F11" s="46"/>
      <c r="G11" s="43"/>
      <c r="H11" s="45">
        <v>0</v>
      </c>
      <c r="I11" s="45">
        <v>0</v>
      </c>
      <c r="J11" s="45">
        <f>H11-I11</f>
        <v>0</v>
      </c>
      <c r="K11" s="43"/>
      <c r="L11" s="43"/>
      <c r="M11" s="42"/>
      <c r="N11" s="42"/>
      <c r="O11" s="43"/>
      <c r="P11" s="43"/>
      <c r="Q11" s="43"/>
      <c r="R11" s="42"/>
      <c r="S11" s="42"/>
    </row>
    <row r="12" spans="1:19" s="3" customFormat="1" x14ac:dyDescent="0.35">
      <c r="A12" s="42"/>
      <c r="B12" s="42"/>
      <c r="C12" s="44">
        <v>0</v>
      </c>
      <c r="D12" s="44">
        <v>0</v>
      </c>
      <c r="E12" s="45">
        <v>0</v>
      </c>
      <c r="F12" s="46"/>
      <c r="G12" s="43"/>
      <c r="H12" s="45">
        <v>0</v>
      </c>
      <c r="I12" s="45">
        <v>0</v>
      </c>
      <c r="J12" s="45">
        <f>H12-I12</f>
        <v>0</v>
      </c>
      <c r="K12" s="43"/>
      <c r="L12" s="43"/>
      <c r="M12" s="42"/>
      <c r="N12" s="42"/>
      <c r="O12" s="43"/>
      <c r="P12" s="43"/>
      <c r="Q12" s="43"/>
      <c r="R12" s="42"/>
      <c r="S12" s="42"/>
    </row>
    <row r="13" spans="1:19" s="3" customFormat="1" x14ac:dyDescent="0.35">
      <c r="A13" s="42"/>
      <c r="B13" s="42"/>
      <c r="C13" s="44">
        <v>0</v>
      </c>
      <c r="D13" s="44">
        <v>0</v>
      </c>
      <c r="E13" s="45">
        <v>0</v>
      </c>
      <c r="F13" s="46"/>
      <c r="G13" s="43"/>
      <c r="H13" s="45">
        <v>0</v>
      </c>
      <c r="I13" s="45">
        <v>0</v>
      </c>
      <c r="J13" s="45">
        <f>H13-I13</f>
        <v>0</v>
      </c>
      <c r="K13" s="43"/>
      <c r="L13" s="43"/>
      <c r="M13" s="42"/>
      <c r="N13" s="42"/>
      <c r="O13" s="43"/>
      <c r="P13" s="43"/>
      <c r="Q13" s="43"/>
      <c r="R13" s="42"/>
      <c r="S13" s="42"/>
    </row>
    <row r="14" spans="1:19" s="3" customFormat="1" x14ac:dyDescent="0.35">
      <c r="A14" s="42"/>
      <c r="B14" s="42"/>
      <c r="C14" s="44">
        <v>0</v>
      </c>
      <c r="D14" s="44">
        <v>0</v>
      </c>
      <c r="E14" s="45">
        <v>0</v>
      </c>
      <c r="F14" s="46"/>
      <c r="G14" s="43"/>
      <c r="H14" s="45">
        <v>0</v>
      </c>
      <c r="I14" s="45">
        <v>0</v>
      </c>
      <c r="J14" s="45">
        <f t="shared" ref="J14:J60" si="0">H14-I14</f>
        <v>0</v>
      </c>
      <c r="K14" s="43"/>
      <c r="L14" s="43"/>
      <c r="M14" s="42"/>
      <c r="N14" s="42"/>
      <c r="O14" s="43"/>
      <c r="P14" s="43"/>
      <c r="Q14" s="43"/>
      <c r="R14" s="42"/>
      <c r="S14" s="42"/>
    </row>
    <row r="15" spans="1:19" s="3" customFormat="1" x14ac:dyDescent="0.3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3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3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3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3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3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3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3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3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3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3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3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3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3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3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3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3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3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3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3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3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3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3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3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3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3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3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3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3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3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3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3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3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3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3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3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3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3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3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3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3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3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3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3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3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3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3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3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3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3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3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3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3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3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3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3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3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3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3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3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3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3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3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3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3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3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3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3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3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3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3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3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3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3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3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3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3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3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3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3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3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3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3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3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3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3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3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3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3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3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3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3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3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3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3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67" customFormat="1" ht="14.5" x14ac:dyDescent="0.35">
      <c r="A110" s="67" t="s">
        <v>280</v>
      </c>
    </row>
    <row r="111" spans="1:19" s="62" customFormat="1" ht="19.899999999999999" customHeight="1" x14ac:dyDescent="0.35">
      <c r="A111" s="62"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18" sqref="B18"/>
    </sheetView>
  </sheetViews>
  <sheetFormatPr defaultColWidth="0" defaultRowHeight="15.5" zeroHeight="1" x14ac:dyDescent="0.35"/>
  <cols>
    <col min="1" max="1" width="66.26953125" style="1" customWidth="1"/>
    <col min="2" max="2" width="42.453125" style="1" customWidth="1"/>
    <col min="3" max="3" width="17" style="4" hidden="1" customWidth="1"/>
    <col min="4" max="4" width="22.26953125" style="4" hidden="1" customWidth="1"/>
    <col min="5" max="5" width="28" style="4" hidden="1" customWidth="1"/>
    <col min="6" max="6" width="16.7265625" style="5" hidden="1" customWidth="1"/>
    <col min="7" max="7" width="22.1796875" style="1" hidden="1" customWidth="1"/>
    <col min="8" max="8" width="15.26953125" style="4" hidden="1" customWidth="1"/>
    <col min="9" max="9" width="17.81640625" style="4" hidden="1" customWidth="1"/>
    <col min="10" max="10" width="16.7265625" style="4" hidden="1" customWidth="1"/>
    <col min="11" max="11" width="32.1796875" style="6" hidden="1" customWidth="1"/>
    <col min="12" max="12" width="21.81640625" style="1" hidden="1" customWidth="1"/>
    <col min="13" max="16" width="10.7265625" style="1" hidden="1" customWidth="1"/>
    <col min="17" max="17" width="13.26953125" style="1" hidden="1" customWidth="1"/>
    <col min="18" max="18" width="23.7265625" style="1" hidden="1" customWidth="1"/>
    <col min="19" max="19" width="29.7265625" style="1" hidden="1" customWidth="1"/>
    <col min="20" max="22" width="9.1796875" style="1" hidden="1" customWidth="1"/>
    <col min="23" max="16384" width="9.1796875" style="1" hidden="1"/>
  </cols>
  <sheetData>
    <row r="1" spans="1:19" s="83" customFormat="1" ht="21" customHeight="1" x14ac:dyDescent="0.3">
      <c r="A1" s="83" t="s">
        <v>236</v>
      </c>
    </row>
    <row r="2" spans="1:19" s="71" customFormat="1" ht="21" customHeight="1" x14ac:dyDescent="0.3">
      <c r="A2" s="69" t="s">
        <v>35</v>
      </c>
      <c r="B2" s="70"/>
      <c r="C2" s="70"/>
      <c r="D2" s="70"/>
      <c r="E2" s="70"/>
      <c r="F2" s="70"/>
      <c r="G2" s="70"/>
      <c r="H2" s="70"/>
      <c r="I2" s="70"/>
      <c r="J2" s="70"/>
      <c r="K2" s="70"/>
    </row>
    <row r="3" spans="1:19" x14ac:dyDescent="0.35">
      <c r="A3" s="9" t="s">
        <v>1</v>
      </c>
      <c r="B3" s="36" t="str">
        <f>IF('1 - Contact Information'!B4="","",'1 - Contact Information'!B4)</f>
        <v>Dallas County</v>
      </c>
      <c r="C3" s="1"/>
      <c r="D3" s="1"/>
      <c r="E3" s="1"/>
      <c r="F3" s="1"/>
      <c r="H3" s="1"/>
      <c r="I3" s="1"/>
      <c r="J3" s="1"/>
      <c r="K3" s="1"/>
    </row>
    <row r="4" spans="1:19" x14ac:dyDescent="0.35">
      <c r="A4" s="9" t="s">
        <v>2</v>
      </c>
      <c r="B4" s="36">
        <f>IF(OR('1 - Contact Information'!B7="",'1 - Contact Information'!B7="(select)"),"",'1 - Contact Information'!B7)</f>
        <v>2025</v>
      </c>
      <c r="C4" s="1"/>
      <c r="D4" s="1"/>
      <c r="E4" s="1"/>
      <c r="F4" s="1"/>
      <c r="H4" s="1"/>
      <c r="I4" s="1"/>
      <c r="J4" s="1"/>
      <c r="K4" s="1"/>
    </row>
    <row r="5" spans="1:19" s="72" customFormat="1" ht="31.15" customHeight="1" x14ac:dyDescent="0.35">
      <c r="A5" s="72" t="s">
        <v>276</v>
      </c>
    </row>
    <row r="6" spans="1:19" s="72" customFormat="1" x14ac:dyDescent="0.35">
      <c r="A6" s="72" t="s">
        <v>292</v>
      </c>
    </row>
    <row r="7" spans="1:19" s="72" customFormat="1" x14ac:dyDescent="0.35">
      <c r="A7" s="72" t="s">
        <v>295</v>
      </c>
    </row>
    <row r="8" spans="1:19" s="74" customFormat="1" ht="36.65" customHeight="1" x14ac:dyDescent="0.3">
      <c r="A8" s="69" t="s">
        <v>225</v>
      </c>
      <c r="B8" s="70"/>
      <c r="C8" s="70"/>
      <c r="D8" s="70"/>
      <c r="E8" s="70"/>
      <c r="F8" s="70"/>
      <c r="G8" s="70"/>
      <c r="H8" s="70"/>
      <c r="I8" s="70"/>
      <c r="J8" s="70"/>
      <c r="K8" s="70"/>
      <c r="L8" s="70"/>
      <c r="M8" s="70"/>
      <c r="N8" s="70"/>
      <c r="O8" s="70"/>
      <c r="P8" s="70"/>
      <c r="Q8" s="70"/>
      <c r="R8" s="70"/>
      <c r="S8" s="70"/>
    </row>
    <row r="9" spans="1:19" x14ac:dyDescent="0.35">
      <c r="A9" s="57" t="s">
        <v>80</v>
      </c>
      <c r="B9" s="47">
        <f>SUM('2 - Individual Debt Obligations'!D9:D11)</f>
        <v>179530000</v>
      </c>
    </row>
    <row r="10" spans="1:19" x14ac:dyDescent="0.35">
      <c r="A10" s="58" t="s">
        <v>81</v>
      </c>
      <c r="B10" s="48">
        <f>SUM('2 - Individual Debt Obligations'!D9:D11)</f>
        <v>179530000</v>
      </c>
    </row>
    <row r="11" spans="1:19" ht="31" x14ac:dyDescent="0.35">
      <c r="A11" s="58" t="s">
        <v>82</v>
      </c>
      <c r="B11" s="48">
        <f>SUM('2 - Individual Debt Obligations'!E9:E11)</f>
        <v>239943600</v>
      </c>
    </row>
    <row r="12" spans="1:19" s="81" customFormat="1" ht="36" customHeight="1" x14ac:dyDescent="0.3">
      <c r="A12" s="81" t="s">
        <v>224</v>
      </c>
      <c r="B12" s="82"/>
      <c r="C12" s="82"/>
      <c r="D12" s="82"/>
      <c r="E12" s="82"/>
      <c r="F12" s="82"/>
      <c r="G12" s="82"/>
      <c r="H12" s="82"/>
      <c r="I12" s="82"/>
      <c r="J12" s="82"/>
      <c r="K12" s="82"/>
      <c r="L12" s="82"/>
      <c r="M12" s="82"/>
      <c r="N12" s="82"/>
      <c r="O12" s="82"/>
      <c r="P12" s="82"/>
      <c r="Q12" s="82"/>
      <c r="R12" s="82"/>
      <c r="S12" s="82"/>
    </row>
    <row r="13" spans="1:19" x14ac:dyDescent="0.35">
      <c r="A13" s="57" t="s">
        <v>83</v>
      </c>
      <c r="B13" s="47">
        <f>B9</f>
        <v>179530000</v>
      </c>
    </row>
    <row r="14" spans="1:19" ht="31" x14ac:dyDescent="0.35">
      <c r="A14" s="58" t="s">
        <v>84</v>
      </c>
      <c r="B14" s="48">
        <f>B10</f>
        <v>179530000</v>
      </c>
    </row>
    <row r="15" spans="1:19" ht="31" x14ac:dyDescent="0.35">
      <c r="A15" s="58" t="s">
        <v>85</v>
      </c>
      <c r="B15" s="48">
        <f>B11</f>
        <v>239943600</v>
      </c>
    </row>
    <row r="16" spans="1:19" s="81" customFormat="1" ht="51" customHeight="1" x14ac:dyDescent="0.3">
      <c r="A16" s="81" t="s">
        <v>223</v>
      </c>
      <c r="B16" s="82"/>
      <c r="C16" s="82"/>
      <c r="D16" s="82"/>
      <c r="E16" s="82"/>
      <c r="F16" s="82"/>
      <c r="G16" s="82"/>
      <c r="H16" s="82"/>
      <c r="I16" s="82"/>
      <c r="J16" s="82"/>
      <c r="K16" s="82"/>
      <c r="L16" s="82"/>
      <c r="M16" s="82"/>
      <c r="N16" s="82"/>
      <c r="O16" s="82"/>
      <c r="P16" s="82"/>
      <c r="Q16" s="82"/>
      <c r="R16" s="82"/>
      <c r="S16" s="82"/>
    </row>
    <row r="17" spans="1:2" x14ac:dyDescent="0.35">
      <c r="A17" s="57" t="s">
        <v>289</v>
      </c>
      <c r="B17" s="49">
        <v>2656028</v>
      </c>
    </row>
    <row r="18" spans="1:2" x14ac:dyDescent="0.35">
      <c r="A18" s="57" t="s">
        <v>290</v>
      </c>
      <c r="B18" s="59" t="s">
        <v>310</v>
      </c>
    </row>
    <row r="19" spans="1:2" ht="31.5" customHeight="1" x14ac:dyDescent="0.35">
      <c r="A19" s="57" t="s">
        <v>86</v>
      </c>
      <c r="B19" s="47">
        <f>B9/B17</f>
        <v>67.593413924853195</v>
      </c>
    </row>
    <row r="20" spans="1:2" ht="31" x14ac:dyDescent="0.35">
      <c r="A20" s="58" t="s">
        <v>87</v>
      </c>
      <c r="B20" s="48">
        <f>B10/B17</f>
        <v>67.593413924853195</v>
      </c>
    </row>
    <row r="21" spans="1:2" ht="47.25" customHeight="1" x14ac:dyDescent="0.35">
      <c r="A21" s="58" t="s">
        <v>88</v>
      </c>
      <c r="B21" s="48">
        <f>B11/B17</f>
        <v>90.339258471672736</v>
      </c>
    </row>
    <row r="22" spans="1:2" s="80" customFormat="1" ht="22.9" customHeight="1" x14ac:dyDescent="0.35">
      <c r="A22" s="80" t="s">
        <v>280</v>
      </c>
    </row>
    <row r="23" spans="1:2" s="79" customFormat="1" ht="16.899999999999999" customHeight="1" x14ac:dyDescent="0.35">
      <c r="A23" s="79"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topLeftCell="A17" workbookViewId="0">
      <selection activeCell="C10" sqref="C10"/>
    </sheetView>
  </sheetViews>
  <sheetFormatPr defaultColWidth="9.1796875" defaultRowHeight="15.5" x14ac:dyDescent="0.35"/>
  <cols>
    <col min="1" max="16384" width="9.1796875" style="1"/>
  </cols>
  <sheetData>
    <row r="1" spans="1:8" x14ac:dyDescent="0.35">
      <c r="A1" s="1" t="s">
        <v>11</v>
      </c>
      <c r="B1" s="1" t="s">
        <v>11</v>
      </c>
      <c r="C1" s="1" t="s">
        <v>11</v>
      </c>
      <c r="D1" s="1" t="s">
        <v>36</v>
      </c>
      <c r="E1" s="1" t="s">
        <v>37</v>
      </c>
      <c r="F1" s="1" t="s">
        <v>38</v>
      </c>
      <c r="G1" s="2" t="s">
        <v>78</v>
      </c>
      <c r="H1" s="1" t="s">
        <v>89</v>
      </c>
    </row>
    <row r="2" spans="1:8" x14ac:dyDescent="0.35">
      <c r="A2" s="1" t="s">
        <v>12</v>
      </c>
      <c r="B2" s="1" t="s">
        <v>15</v>
      </c>
      <c r="C2" s="1">
        <v>2016</v>
      </c>
      <c r="D2" s="1" t="s">
        <v>11</v>
      </c>
      <c r="E2" s="1" t="s">
        <v>11</v>
      </c>
      <c r="F2" s="1" t="s">
        <v>11</v>
      </c>
      <c r="G2" s="1" t="s">
        <v>11</v>
      </c>
    </row>
    <row r="3" spans="1:8" x14ac:dyDescent="0.35">
      <c r="A3" s="1" t="s">
        <v>13</v>
      </c>
      <c r="B3" s="1" t="s">
        <v>16</v>
      </c>
      <c r="C3" s="1">
        <f>C2+1</f>
        <v>2017</v>
      </c>
      <c r="D3" s="1" t="s">
        <v>77</v>
      </c>
      <c r="E3" s="1" t="s">
        <v>77</v>
      </c>
      <c r="F3" s="1" t="s">
        <v>77</v>
      </c>
      <c r="G3" s="1" t="s">
        <v>77</v>
      </c>
    </row>
    <row r="4" spans="1:8" x14ac:dyDescent="0.35">
      <c r="B4" s="1" t="s">
        <v>17</v>
      </c>
      <c r="C4" s="1">
        <f t="shared" ref="C4:C6" si="0">C3+1</f>
        <v>2018</v>
      </c>
      <c r="D4" s="1" t="s">
        <v>39</v>
      </c>
      <c r="E4" s="1" t="s">
        <v>40</v>
      </c>
      <c r="F4" s="1" t="s">
        <v>40</v>
      </c>
      <c r="G4" s="1" t="s">
        <v>40</v>
      </c>
    </row>
    <row r="5" spans="1:8" x14ac:dyDescent="0.35">
      <c r="B5" s="1" t="s">
        <v>18</v>
      </c>
      <c r="C5" s="1">
        <f t="shared" si="0"/>
        <v>2019</v>
      </c>
      <c r="D5" s="1" t="s">
        <v>41</v>
      </c>
      <c r="E5" s="1" t="s">
        <v>42</v>
      </c>
      <c r="F5" s="1" t="s">
        <v>42</v>
      </c>
      <c r="G5" s="1" t="s">
        <v>44</v>
      </c>
    </row>
    <row r="6" spans="1:8" x14ac:dyDescent="0.35">
      <c r="B6" s="1" t="s">
        <v>19</v>
      </c>
      <c r="C6" s="1">
        <f t="shared" si="0"/>
        <v>2020</v>
      </c>
      <c r="D6" s="1" t="s">
        <v>43</v>
      </c>
      <c r="E6" s="1" t="s">
        <v>44</v>
      </c>
      <c r="F6" s="1" t="s">
        <v>44</v>
      </c>
      <c r="G6" s="1" t="s">
        <v>50</v>
      </c>
    </row>
    <row r="7" spans="1:8" x14ac:dyDescent="0.35">
      <c r="B7" s="1" t="s">
        <v>20</v>
      </c>
      <c r="C7" s="1">
        <v>2021</v>
      </c>
      <c r="D7" s="1" t="s">
        <v>45</v>
      </c>
      <c r="E7" s="1" t="s">
        <v>46</v>
      </c>
      <c r="F7" s="1" t="s">
        <v>46</v>
      </c>
      <c r="G7" s="1" t="s">
        <v>56</v>
      </c>
    </row>
    <row r="8" spans="1:8" x14ac:dyDescent="0.35">
      <c r="C8" s="1">
        <v>2022</v>
      </c>
      <c r="D8" s="1" t="s">
        <v>47</v>
      </c>
      <c r="E8" s="1" t="s">
        <v>48</v>
      </c>
      <c r="F8" s="1" t="s">
        <v>48</v>
      </c>
      <c r="G8" s="1" t="s">
        <v>62</v>
      </c>
    </row>
    <row r="9" spans="1:8" x14ac:dyDescent="0.35">
      <c r="C9" s="1">
        <v>2023</v>
      </c>
      <c r="D9" s="1" t="s">
        <v>49</v>
      </c>
      <c r="E9" s="1" t="s">
        <v>50</v>
      </c>
      <c r="F9" s="1" t="s">
        <v>50</v>
      </c>
      <c r="G9" s="1" t="s">
        <v>68</v>
      </c>
    </row>
    <row r="10" spans="1:8" x14ac:dyDescent="0.35">
      <c r="C10" s="1">
        <v>2024</v>
      </c>
      <c r="D10" s="1" t="s">
        <v>51</v>
      </c>
      <c r="E10" s="1" t="s">
        <v>52</v>
      </c>
      <c r="F10" s="1" t="s">
        <v>52</v>
      </c>
      <c r="G10" s="1" t="s">
        <v>72</v>
      </c>
    </row>
    <row r="11" spans="1:8" x14ac:dyDescent="0.35">
      <c r="D11" s="1" t="s">
        <v>53</v>
      </c>
      <c r="E11" s="1" t="s">
        <v>54</v>
      </c>
      <c r="F11" s="1" t="s">
        <v>54</v>
      </c>
      <c r="G11" s="1" t="s">
        <v>74</v>
      </c>
    </row>
    <row r="12" spans="1:8" x14ac:dyDescent="0.35">
      <c r="D12" s="1" t="s">
        <v>55</v>
      </c>
      <c r="E12" s="1" t="s">
        <v>56</v>
      </c>
      <c r="F12" s="1" t="s">
        <v>56</v>
      </c>
      <c r="G12" s="1" t="s">
        <v>75</v>
      </c>
    </row>
    <row r="13" spans="1:8" x14ac:dyDescent="0.35">
      <c r="D13" s="1" t="s">
        <v>57</v>
      </c>
      <c r="E13" s="1" t="s">
        <v>58</v>
      </c>
      <c r="F13" s="1" t="s">
        <v>58</v>
      </c>
      <c r="G13" s="1" t="s">
        <v>76</v>
      </c>
    </row>
    <row r="14" spans="1:8" x14ac:dyDescent="0.35">
      <c r="D14" s="1" t="s">
        <v>59</v>
      </c>
      <c r="E14" s="1" t="s">
        <v>60</v>
      </c>
      <c r="F14" s="1" t="s">
        <v>60</v>
      </c>
    </row>
    <row r="15" spans="1:8" x14ac:dyDescent="0.35">
      <c r="D15" s="1" t="s">
        <v>61</v>
      </c>
      <c r="E15" s="1" t="s">
        <v>62</v>
      </c>
      <c r="F15" s="1" t="s">
        <v>62</v>
      </c>
    </row>
    <row r="16" spans="1:8" x14ac:dyDescent="0.35">
      <c r="D16" s="1" t="s">
        <v>63</v>
      </c>
      <c r="E16" s="1" t="s">
        <v>64</v>
      </c>
      <c r="F16" s="1" t="s">
        <v>64</v>
      </c>
    </row>
    <row r="17" spans="1:6" x14ac:dyDescent="0.35">
      <c r="D17" s="1" t="s">
        <v>65</v>
      </c>
      <c r="E17" s="1" t="s">
        <v>66</v>
      </c>
      <c r="F17" s="1" t="s">
        <v>66</v>
      </c>
    </row>
    <row r="18" spans="1:6" x14ac:dyDescent="0.35">
      <c r="D18" s="1" t="s">
        <v>67</v>
      </c>
      <c r="E18" s="1" t="s">
        <v>68</v>
      </c>
      <c r="F18" s="1" t="s">
        <v>68</v>
      </c>
    </row>
    <row r="19" spans="1:6" x14ac:dyDescent="0.35">
      <c r="D19" s="1" t="s">
        <v>69</v>
      </c>
      <c r="E19" s="1" t="s">
        <v>70</v>
      </c>
      <c r="F19" s="1" t="s">
        <v>70</v>
      </c>
    </row>
    <row r="20" spans="1:6" x14ac:dyDescent="0.35">
      <c r="D20" s="1" t="s">
        <v>71</v>
      </c>
      <c r="E20" s="1" t="s">
        <v>72</v>
      </c>
      <c r="F20" s="1" t="s">
        <v>72</v>
      </c>
    </row>
    <row r="21" spans="1:6" x14ac:dyDescent="0.35">
      <c r="D21" s="1" t="s">
        <v>73</v>
      </c>
      <c r="E21" s="1" t="s">
        <v>74</v>
      </c>
      <c r="F21" s="1" t="s">
        <v>74</v>
      </c>
    </row>
    <row r="22" spans="1:6" x14ac:dyDescent="0.35">
      <c r="D22" s="1" t="s">
        <v>75</v>
      </c>
      <c r="E22" s="1" t="s">
        <v>75</v>
      </c>
      <c r="F22" s="1" t="s">
        <v>75</v>
      </c>
    </row>
    <row r="23" spans="1:6" x14ac:dyDescent="0.35">
      <c r="E23" s="1" t="s">
        <v>76</v>
      </c>
      <c r="F23" s="1" t="s">
        <v>76</v>
      </c>
    </row>
    <row r="31" spans="1:6" x14ac:dyDescent="0.35">
      <c r="A31" s="53" t="s">
        <v>294</v>
      </c>
      <c r="B31" s="53"/>
      <c r="C31" s="53" t="s">
        <v>293</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5" zeroHeight="1" x14ac:dyDescent="0.35"/>
  <cols>
    <col min="1" max="1" width="4.7265625" style="1" customWidth="1"/>
    <col min="2" max="2" width="159.453125" style="1" customWidth="1"/>
    <col min="3" max="15" width="0" style="1" hidden="1" customWidth="1"/>
    <col min="16" max="16384" width="9.1796875" style="1" hidden="1"/>
  </cols>
  <sheetData>
    <row r="1" spans="1:2" s="86" customFormat="1" ht="30.65" customHeight="1" x14ac:dyDescent="0.35">
      <c r="A1" s="86" t="s">
        <v>236</v>
      </c>
    </row>
    <row r="2" spans="1:2" s="87" customFormat="1" ht="31.15" customHeight="1" x14ac:dyDescent="0.3">
      <c r="A2" s="87" t="s">
        <v>279</v>
      </c>
    </row>
    <row r="3" spans="1:2" s="70" customFormat="1" ht="15" x14ac:dyDescent="0.3">
      <c r="A3" s="82" t="s">
        <v>298</v>
      </c>
    </row>
    <row r="4" spans="1:2" x14ac:dyDescent="0.35">
      <c r="A4" s="7">
        <v>1</v>
      </c>
      <c r="B4" s="50"/>
    </row>
    <row r="5" spans="1:2" x14ac:dyDescent="0.35">
      <c r="A5" s="7">
        <v>2</v>
      </c>
      <c r="B5" s="50"/>
    </row>
    <row r="6" spans="1:2" x14ac:dyDescent="0.35">
      <c r="A6" s="7">
        <v>3</v>
      </c>
      <c r="B6" s="50"/>
    </row>
    <row r="7" spans="1:2" x14ac:dyDescent="0.35">
      <c r="A7" s="7">
        <v>4</v>
      </c>
      <c r="B7" s="50"/>
    </row>
    <row r="8" spans="1:2" x14ac:dyDescent="0.35">
      <c r="A8" s="7">
        <v>5</v>
      </c>
      <c r="B8" s="50"/>
    </row>
    <row r="9" spans="1:2" x14ac:dyDescent="0.35">
      <c r="A9" s="7">
        <v>6</v>
      </c>
      <c r="B9" s="50"/>
    </row>
    <row r="10" spans="1:2" x14ac:dyDescent="0.35">
      <c r="A10" s="7">
        <v>7</v>
      </c>
      <c r="B10" s="50"/>
    </row>
    <row r="11" spans="1:2" x14ac:dyDescent="0.35">
      <c r="A11" s="7">
        <v>8</v>
      </c>
      <c r="B11" s="50"/>
    </row>
    <row r="12" spans="1:2" x14ac:dyDescent="0.35">
      <c r="A12" s="7">
        <v>9</v>
      </c>
      <c r="B12" s="50"/>
    </row>
    <row r="13" spans="1:2" x14ac:dyDescent="0.35">
      <c r="A13" s="7">
        <v>10</v>
      </c>
      <c r="B13" s="50"/>
    </row>
    <row r="14" spans="1:2" s="84" customFormat="1" ht="14.5" x14ac:dyDescent="0.35">
      <c r="A14" s="84" t="s">
        <v>280</v>
      </c>
    </row>
    <row r="15" spans="1:2" s="85" customFormat="1" x14ac:dyDescent="0.35">
      <c r="A15" s="85"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5" zeroHeight="1" x14ac:dyDescent="0.35"/>
  <cols>
    <col min="1" max="1" width="7.7265625" style="1" customWidth="1"/>
    <col min="2" max="2" width="84.1796875" style="1" customWidth="1"/>
    <col min="3" max="3" width="94.7265625" style="1" customWidth="1"/>
    <col min="4" max="4" width="40.54296875" style="1" customWidth="1"/>
    <col min="5" max="5" width="67" style="1" customWidth="1"/>
    <col min="6" max="16384" width="9.1796875" style="1" hidden="1"/>
  </cols>
  <sheetData>
    <row r="1" spans="1:5" s="86" customFormat="1" ht="21" customHeight="1" x14ac:dyDescent="0.35">
      <c r="A1" s="86" t="s">
        <v>236</v>
      </c>
    </row>
    <row r="2" spans="1:5" s="87" customFormat="1" ht="21" customHeight="1" x14ac:dyDescent="0.3">
      <c r="A2" s="87" t="s">
        <v>139</v>
      </c>
    </row>
    <row r="3" spans="1:5" s="72" customFormat="1" x14ac:dyDescent="0.35">
      <c r="A3" s="72" t="s">
        <v>275</v>
      </c>
    </row>
    <row r="4" spans="1:5" s="90" customFormat="1" ht="36" customHeight="1" x14ac:dyDescent="0.35">
      <c r="A4" s="88" t="s">
        <v>207</v>
      </c>
      <c r="B4" s="89"/>
      <c r="C4" s="89"/>
      <c r="D4" s="89"/>
      <c r="E4" s="89"/>
    </row>
    <row r="5" spans="1:5" ht="18" customHeight="1" x14ac:dyDescent="0.35">
      <c r="A5" s="8" t="s">
        <v>91</v>
      </c>
      <c r="B5" s="8" t="s">
        <v>92</v>
      </c>
      <c r="C5" s="8" t="s">
        <v>94</v>
      </c>
      <c r="D5" s="8" t="s">
        <v>95</v>
      </c>
      <c r="E5" s="8" t="s">
        <v>93</v>
      </c>
    </row>
    <row r="6" spans="1:5" ht="46.5" x14ac:dyDescent="0.35">
      <c r="A6" s="15">
        <v>1</v>
      </c>
      <c r="B6" s="10" t="s">
        <v>96</v>
      </c>
      <c r="C6" s="10" t="s">
        <v>97</v>
      </c>
      <c r="D6" s="11" t="s">
        <v>98</v>
      </c>
      <c r="E6" s="51"/>
    </row>
    <row r="7" spans="1:5" ht="31" x14ac:dyDescent="0.35">
      <c r="A7" s="15">
        <v>2</v>
      </c>
      <c r="B7" s="10" t="s">
        <v>99</v>
      </c>
      <c r="C7" s="10" t="s">
        <v>100</v>
      </c>
      <c r="D7" s="11" t="s">
        <v>98</v>
      </c>
      <c r="E7" s="51"/>
    </row>
    <row r="8" spans="1:5" x14ac:dyDescent="0.35">
      <c r="A8" s="15">
        <v>3</v>
      </c>
      <c r="B8" s="10" t="s">
        <v>101</v>
      </c>
      <c r="C8" s="10" t="s">
        <v>102</v>
      </c>
      <c r="D8" s="11" t="s">
        <v>98</v>
      </c>
      <c r="E8" s="51"/>
    </row>
    <row r="9" spans="1:5" ht="46.5" x14ac:dyDescent="0.35">
      <c r="A9" s="15">
        <v>4</v>
      </c>
      <c r="B9" s="10" t="s">
        <v>103</v>
      </c>
      <c r="C9" s="10" t="s">
        <v>104</v>
      </c>
      <c r="D9" s="11" t="s">
        <v>98</v>
      </c>
      <c r="E9" s="51"/>
    </row>
    <row r="10" spans="1:5" ht="31" x14ac:dyDescent="0.35">
      <c r="A10" s="15">
        <v>5</v>
      </c>
      <c r="B10" s="10" t="s">
        <v>105</v>
      </c>
      <c r="C10" s="10" t="s">
        <v>106</v>
      </c>
      <c r="D10" s="11" t="s">
        <v>98</v>
      </c>
      <c r="E10" s="51"/>
    </row>
    <row r="11" spans="1:5" x14ac:dyDescent="0.35">
      <c r="A11" s="15">
        <v>6</v>
      </c>
      <c r="B11" s="10" t="s">
        <v>107</v>
      </c>
      <c r="C11" s="10" t="s">
        <v>108</v>
      </c>
      <c r="D11" s="11" t="s">
        <v>98</v>
      </c>
      <c r="E11" s="51"/>
    </row>
    <row r="12" spans="1:5" ht="62" x14ac:dyDescent="0.35">
      <c r="A12" s="15">
        <v>7</v>
      </c>
      <c r="B12" s="10" t="s">
        <v>109</v>
      </c>
      <c r="C12" s="10" t="s">
        <v>110</v>
      </c>
      <c r="D12" s="11" t="s">
        <v>98</v>
      </c>
      <c r="E12" s="51"/>
    </row>
    <row r="13" spans="1:5" ht="31" x14ac:dyDescent="0.35">
      <c r="A13" s="15">
        <v>8</v>
      </c>
      <c r="B13" s="10" t="s">
        <v>111</v>
      </c>
      <c r="C13" s="10" t="s">
        <v>112</v>
      </c>
      <c r="D13" s="11" t="s">
        <v>98</v>
      </c>
      <c r="E13" s="51"/>
    </row>
    <row r="14" spans="1:5" x14ac:dyDescent="0.35">
      <c r="A14" s="15">
        <v>9</v>
      </c>
      <c r="B14" s="10" t="s">
        <v>113</v>
      </c>
      <c r="C14" s="10" t="s">
        <v>114</v>
      </c>
      <c r="D14" s="11" t="s">
        <v>98</v>
      </c>
      <c r="E14" s="51"/>
    </row>
    <row r="15" spans="1:5" s="90" customFormat="1" ht="36.65" customHeight="1" x14ac:dyDescent="0.35">
      <c r="A15" s="88" t="s">
        <v>115</v>
      </c>
      <c r="B15" s="89"/>
      <c r="C15" s="89"/>
      <c r="D15" s="89"/>
      <c r="E15" s="89"/>
    </row>
    <row r="16" spans="1:5" x14ac:dyDescent="0.35">
      <c r="A16" s="8" t="s">
        <v>91</v>
      </c>
      <c r="B16" s="8" t="s">
        <v>92</v>
      </c>
      <c r="C16" s="8" t="s">
        <v>94</v>
      </c>
      <c r="D16" s="8" t="s">
        <v>95</v>
      </c>
      <c r="E16" s="8" t="s">
        <v>93</v>
      </c>
    </row>
    <row r="17" spans="1:5" ht="62" x14ac:dyDescent="0.35">
      <c r="A17" s="15">
        <v>10</v>
      </c>
      <c r="B17" s="10" t="s">
        <v>116</v>
      </c>
      <c r="C17" s="10" t="s">
        <v>117</v>
      </c>
      <c r="D17" s="11" t="s">
        <v>118</v>
      </c>
      <c r="E17" s="52"/>
    </row>
    <row r="18" spans="1:5" ht="31" x14ac:dyDescent="0.35">
      <c r="A18" s="15">
        <v>11</v>
      </c>
      <c r="B18" s="10" t="s">
        <v>119</v>
      </c>
      <c r="C18" s="10" t="s">
        <v>120</v>
      </c>
      <c r="D18" s="11" t="s">
        <v>118</v>
      </c>
      <c r="E18" s="52"/>
    </row>
    <row r="19" spans="1:5" x14ac:dyDescent="0.35">
      <c r="A19" s="15">
        <v>12</v>
      </c>
      <c r="B19" s="10" t="s">
        <v>121</v>
      </c>
      <c r="C19" s="10" t="s">
        <v>122</v>
      </c>
      <c r="D19" s="11" t="s">
        <v>118</v>
      </c>
      <c r="E19" s="52"/>
    </row>
    <row r="20" spans="1:5" ht="31" x14ac:dyDescent="0.35">
      <c r="A20" s="15">
        <v>13</v>
      </c>
      <c r="B20" s="10" t="s">
        <v>123</v>
      </c>
      <c r="C20" s="10" t="s">
        <v>124</v>
      </c>
      <c r="D20" s="11" t="s">
        <v>118</v>
      </c>
      <c r="E20" s="52"/>
    </row>
    <row r="21" spans="1:5" ht="62" x14ac:dyDescent="0.35">
      <c r="A21" s="15">
        <v>14</v>
      </c>
      <c r="B21" s="10" t="s">
        <v>125</v>
      </c>
      <c r="C21" s="10" t="s">
        <v>126</v>
      </c>
      <c r="D21" s="11" t="s">
        <v>118</v>
      </c>
      <c r="E21" s="52"/>
    </row>
    <row r="22" spans="1:5" ht="31" x14ac:dyDescent="0.35">
      <c r="A22" s="15">
        <v>15</v>
      </c>
      <c r="B22" s="10" t="s">
        <v>127</v>
      </c>
      <c r="C22" s="10" t="s">
        <v>128</v>
      </c>
      <c r="D22" s="11" t="s">
        <v>118</v>
      </c>
      <c r="E22" s="52"/>
    </row>
    <row r="23" spans="1:5" x14ac:dyDescent="0.35">
      <c r="A23" s="15">
        <v>16</v>
      </c>
      <c r="B23" s="10" t="s">
        <v>129</v>
      </c>
      <c r="C23" s="10" t="s">
        <v>130</v>
      </c>
      <c r="D23" s="11" t="s">
        <v>118</v>
      </c>
      <c r="E23" s="52"/>
    </row>
    <row r="24" spans="1:5" ht="31" x14ac:dyDescent="0.35">
      <c r="A24" s="15">
        <v>17</v>
      </c>
      <c r="B24" s="10" t="s">
        <v>131</v>
      </c>
      <c r="C24" s="10" t="s">
        <v>124</v>
      </c>
      <c r="D24" s="11" t="s">
        <v>118</v>
      </c>
      <c r="E24" s="52"/>
    </row>
    <row r="25" spans="1:5" ht="77.5" x14ac:dyDescent="0.35">
      <c r="A25" s="15">
        <v>18</v>
      </c>
      <c r="B25" s="10" t="s">
        <v>132</v>
      </c>
      <c r="C25" s="10" t="s">
        <v>133</v>
      </c>
      <c r="D25" s="11" t="s">
        <v>118</v>
      </c>
      <c r="E25" s="52"/>
    </row>
    <row r="26" spans="1:5" ht="31" x14ac:dyDescent="0.35">
      <c r="A26" s="15">
        <v>19</v>
      </c>
      <c r="B26" s="10" t="s">
        <v>134</v>
      </c>
      <c r="C26" s="10" t="s">
        <v>135</v>
      </c>
      <c r="D26" s="11" t="s">
        <v>118</v>
      </c>
      <c r="E26" s="52"/>
    </row>
    <row r="27" spans="1:5" x14ac:dyDescent="0.35">
      <c r="A27" s="15">
        <v>20</v>
      </c>
      <c r="B27" s="10" t="s">
        <v>136</v>
      </c>
      <c r="C27" s="10" t="s">
        <v>137</v>
      </c>
      <c r="D27" s="11" t="s">
        <v>118</v>
      </c>
      <c r="E27" s="52"/>
    </row>
    <row r="28" spans="1:5" ht="31" x14ac:dyDescent="0.35">
      <c r="A28" s="15">
        <v>21</v>
      </c>
      <c r="B28" s="10" t="s">
        <v>138</v>
      </c>
      <c r="C28" s="10" t="s">
        <v>124</v>
      </c>
      <c r="D28" s="11" t="s">
        <v>118</v>
      </c>
      <c r="E28" s="52"/>
    </row>
    <row r="29" spans="1:5" s="91" customFormat="1" ht="14.5" x14ac:dyDescent="0.35">
      <c r="A29" s="91" t="s">
        <v>280</v>
      </c>
    </row>
    <row r="30" spans="1:5" s="62" customFormat="1" x14ac:dyDescent="0.35">
      <c r="A30" s="62"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activeCell="A19" sqref="A19:E19"/>
    </sheetView>
  </sheetViews>
  <sheetFormatPr defaultColWidth="0" defaultRowHeight="15.5" zeroHeight="1" x14ac:dyDescent="0.35"/>
  <cols>
    <col min="1" max="1" width="15.1796875" style="1" customWidth="1"/>
    <col min="2" max="2" width="46.7265625" style="1" customWidth="1"/>
    <col min="3" max="3" width="93.7265625" style="1" customWidth="1"/>
    <col min="4" max="4" width="92" style="1" customWidth="1"/>
    <col min="5" max="5" width="38.7265625" style="1" customWidth="1"/>
    <col min="6" max="16384" width="9.1796875" style="1" hidden="1"/>
  </cols>
  <sheetData>
    <row r="1" spans="1:5" s="86" customFormat="1" ht="36.65" customHeight="1" x14ac:dyDescent="0.35">
      <c r="A1" s="86" t="s">
        <v>236</v>
      </c>
    </row>
    <row r="2" spans="1:5" s="87" customFormat="1" ht="15" x14ac:dyDescent="0.3">
      <c r="A2" s="87" t="s">
        <v>140</v>
      </c>
    </row>
    <row r="3" spans="1:5" s="72" customFormat="1" x14ac:dyDescent="0.35">
      <c r="A3" s="72" t="s">
        <v>299</v>
      </c>
    </row>
    <row r="4" spans="1:5" s="74" customFormat="1" ht="31.15" customHeight="1" x14ac:dyDescent="0.3">
      <c r="A4" s="69" t="s">
        <v>144</v>
      </c>
      <c r="B4" s="70"/>
      <c r="C4" s="70"/>
      <c r="D4" s="70"/>
      <c r="E4" s="70"/>
    </row>
    <row r="5" spans="1:5" x14ac:dyDescent="0.35">
      <c r="A5" s="8" t="s">
        <v>91</v>
      </c>
      <c r="B5" s="8" t="s">
        <v>141</v>
      </c>
      <c r="C5" s="8" t="s">
        <v>142</v>
      </c>
      <c r="D5" s="8" t="s">
        <v>143</v>
      </c>
      <c r="E5" s="8" t="s">
        <v>95</v>
      </c>
    </row>
    <row r="6" spans="1:5" ht="52.5" customHeight="1" x14ac:dyDescent="0.35">
      <c r="A6" s="20">
        <v>1</v>
      </c>
      <c r="B6" s="21" t="s">
        <v>208</v>
      </c>
      <c r="C6" s="13" t="s">
        <v>145</v>
      </c>
      <c r="D6" s="13" t="s">
        <v>146</v>
      </c>
      <c r="E6" s="23" t="s">
        <v>147</v>
      </c>
    </row>
    <row r="7" spans="1:5" ht="46.5" x14ac:dyDescent="0.35">
      <c r="A7" s="15">
        <v>2</v>
      </c>
      <c r="B7" s="16" t="s">
        <v>209</v>
      </c>
      <c r="C7" s="10" t="s">
        <v>145</v>
      </c>
      <c r="D7" s="10" t="s">
        <v>249</v>
      </c>
      <c r="E7" s="24" t="s">
        <v>147</v>
      </c>
    </row>
    <row r="8" spans="1:5" ht="46.5" x14ac:dyDescent="0.35">
      <c r="A8" s="15">
        <v>3</v>
      </c>
      <c r="B8" s="16" t="s">
        <v>217</v>
      </c>
      <c r="C8" s="10" t="s">
        <v>213</v>
      </c>
      <c r="D8" s="17" t="s">
        <v>250</v>
      </c>
      <c r="E8" s="25">
        <v>140.00800000000001</v>
      </c>
    </row>
    <row r="9" spans="1:5" s="74" customFormat="1" ht="31.9" customHeight="1" x14ac:dyDescent="0.3">
      <c r="A9" s="69" t="s">
        <v>210</v>
      </c>
      <c r="B9" s="70"/>
      <c r="C9" s="70"/>
      <c r="D9" s="70"/>
      <c r="E9" s="70"/>
    </row>
    <row r="10" spans="1:5" x14ac:dyDescent="0.35">
      <c r="A10" s="22" t="s">
        <v>212</v>
      </c>
      <c r="B10" s="22" t="s">
        <v>141</v>
      </c>
      <c r="C10" s="22" t="s">
        <v>142</v>
      </c>
      <c r="D10" s="22" t="s">
        <v>143</v>
      </c>
      <c r="E10" s="22" t="s">
        <v>95</v>
      </c>
    </row>
    <row r="11" spans="1:5" ht="31" x14ac:dyDescent="0.35">
      <c r="A11" s="15" t="s">
        <v>215</v>
      </c>
      <c r="B11" s="10" t="s">
        <v>23</v>
      </c>
      <c r="C11" s="10" t="s">
        <v>263</v>
      </c>
      <c r="D11" s="10" t="s">
        <v>262</v>
      </c>
      <c r="E11" s="24" t="s">
        <v>172</v>
      </c>
    </row>
    <row r="12" spans="1:5" ht="31" x14ac:dyDescent="0.35">
      <c r="A12" s="15" t="s">
        <v>171</v>
      </c>
      <c r="B12" s="10" t="s">
        <v>174</v>
      </c>
      <c r="C12" s="10" t="s">
        <v>264</v>
      </c>
      <c r="D12" s="10" t="s">
        <v>175</v>
      </c>
      <c r="E12" s="24" t="s">
        <v>270</v>
      </c>
    </row>
    <row r="13" spans="1:5" x14ac:dyDescent="0.35">
      <c r="A13" s="15" t="s">
        <v>173</v>
      </c>
      <c r="B13" s="10" t="s">
        <v>25</v>
      </c>
      <c r="C13" s="10" t="s">
        <v>177</v>
      </c>
      <c r="D13" s="10" t="s">
        <v>178</v>
      </c>
      <c r="E13" s="24" t="s">
        <v>179</v>
      </c>
    </row>
    <row r="14" spans="1:5" ht="31" x14ac:dyDescent="0.35">
      <c r="A14" s="15" t="s">
        <v>176</v>
      </c>
      <c r="B14" s="10" t="s">
        <v>26</v>
      </c>
      <c r="C14" s="10" t="s">
        <v>181</v>
      </c>
      <c r="D14" s="10" t="s">
        <v>182</v>
      </c>
      <c r="E14" s="24" t="s">
        <v>172</v>
      </c>
    </row>
    <row r="15" spans="1:5" ht="46.5" x14ac:dyDescent="0.35">
      <c r="A15" s="15" t="s">
        <v>180</v>
      </c>
      <c r="B15" s="10" t="s">
        <v>27</v>
      </c>
      <c r="C15" s="10" t="s">
        <v>184</v>
      </c>
      <c r="D15" s="10" t="s">
        <v>185</v>
      </c>
      <c r="E15" s="26" t="s">
        <v>271</v>
      </c>
    </row>
    <row r="16" spans="1:5" ht="31" x14ac:dyDescent="0.35">
      <c r="A16" s="15" t="s">
        <v>183</v>
      </c>
      <c r="B16" s="10" t="s">
        <v>220</v>
      </c>
      <c r="C16" s="10" t="s">
        <v>187</v>
      </c>
      <c r="D16" s="10" t="s">
        <v>188</v>
      </c>
      <c r="E16" s="24" t="s">
        <v>189</v>
      </c>
    </row>
    <row r="17" spans="1:5" ht="31" x14ac:dyDescent="0.35">
      <c r="A17" s="15" t="s">
        <v>186</v>
      </c>
      <c r="B17" s="10" t="s">
        <v>28</v>
      </c>
      <c r="C17" s="10" t="s">
        <v>191</v>
      </c>
      <c r="D17" s="10" t="s">
        <v>265</v>
      </c>
      <c r="E17" s="24" t="s">
        <v>192</v>
      </c>
    </row>
    <row r="18" spans="1:5" x14ac:dyDescent="0.35">
      <c r="A18" s="15" t="s">
        <v>190</v>
      </c>
      <c r="B18" s="10" t="s">
        <v>29</v>
      </c>
      <c r="C18" s="10" t="s">
        <v>194</v>
      </c>
      <c r="D18" s="10" t="s">
        <v>195</v>
      </c>
      <c r="E18" s="24" t="s">
        <v>196</v>
      </c>
    </row>
    <row r="19" spans="1:5" ht="39" customHeight="1" x14ac:dyDescent="0.35">
      <c r="A19" s="15" t="s">
        <v>193</v>
      </c>
      <c r="B19" s="10" t="s">
        <v>30</v>
      </c>
      <c r="C19" s="10" t="s">
        <v>198</v>
      </c>
      <c r="D19" s="10" t="s">
        <v>222</v>
      </c>
      <c r="E19" s="24" t="s">
        <v>196</v>
      </c>
    </row>
    <row r="20" spans="1:5" ht="31" x14ac:dyDescent="0.35">
      <c r="A20" s="15" t="s">
        <v>197</v>
      </c>
      <c r="B20" s="10" t="s">
        <v>31</v>
      </c>
      <c r="C20" s="10" t="s">
        <v>200</v>
      </c>
      <c r="D20" s="10" t="s">
        <v>266</v>
      </c>
      <c r="E20" s="24" t="s">
        <v>196</v>
      </c>
    </row>
    <row r="21" spans="1:5" ht="62" x14ac:dyDescent="0.35">
      <c r="A21" s="15" t="s">
        <v>199</v>
      </c>
      <c r="B21" s="10" t="s">
        <v>32</v>
      </c>
      <c r="C21" s="10" t="s">
        <v>201</v>
      </c>
      <c r="D21" s="10" t="s">
        <v>267</v>
      </c>
      <c r="E21" s="24" t="s">
        <v>202</v>
      </c>
    </row>
    <row r="22" spans="1:5" ht="62" x14ac:dyDescent="0.35">
      <c r="A22" s="11" t="s">
        <v>216</v>
      </c>
      <c r="B22" s="10" t="s">
        <v>203</v>
      </c>
      <c r="C22" s="10" t="s">
        <v>204</v>
      </c>
      <c r="D22" s="10" t="s">
        <v>221</v>
      </c>
      <c r="E22" s="24" t="s">
        <v>205</v>
      </c>
    </row>
    <row r="23" spans="1:5" s="74" customFormat="1" ht="31.15" customHeight="1" x14ac:dyDescent="0.3">
      <c r="A23" s="69" t="s">
        <v>211</v>
      </c>
      <c r="B23" s="70"/>
      <c r="C23" s="70"/>
      <c r="D23" s="70"/>
      <c r="E23" s="70"/>
    </row>
    <row r="24" spans="1:5" x14ac:dyDescent="0.35">
      <c r="A24" s="8" t="s">
        <v>91</v>
      </c>
      <c r="B24" s="8" t="s">
        <v>141</v>
      </c>
      <c r="C24" s="8" t="s">
        <v>142</v>
      </c>
      <c r="D24" s="8" t="s">
        <v>143</v>
      </c>
      <c r="E24" s="8" t="s">
        <v>95</v>
      </c>
    </row>
    <row r="25" spans="1:5" ht="124" x14ac:dyDescent="0.35">
      <c r="A25" s="15">
        <v>1</v>
      </c>
      <c r="B25" s="10" t="s">
        <v>148</v>
      </c>
      <c r="C25" s="10" t="s">
        <v>206</v>
      </c>
      <c r="D25" s="10" t="s">
        <v>272</v>
      </c>
      <c r="E25" s="24" t="s">
        <v>269</v>
      </c>
    </row>
    <row r="26" spans="1:5" ht="48" customHeight="1" x14ac:dyDescent="0.35">
      <c r="A26" s="15">
        <v>2</v>
      </c>
      <c r="B26" s="10" t="s">
        <v>149</v>
      </c>
      <c r="C26" s="10" t="s">
        <v>150</v>
      </c>
      <c r="D26" s="10" t="s">
        <v>226</v>
      </c>
      <c r="E26" s="24" t="s">
        <v>151</v>
      </c>
    </row>
    <row r="27" spans="1:5" ht="31" x14ac:dyDescent="0.35">
      <c r="A27" s="15">
        <v>3</v>
      </c>
      <c r="B27" s="10" t="s">
        <v>152</v>
      </c>
      <c r="C27" s="10" t="s">
        <v>153</v>
      </c>
      <c r="D27" s="10" t="s">
        <v>227</v>
      </c>
      <c r="E27" s="24" t="s">
        <v>154</v>
      </c>
    </row>
    <row r="28" spans="1:5" ht="31" x14ac:dyDescent="0.35">
      <c r="A28" s="15">
        <v>4</v>
      </c>
      <c r="B28" s="10" t="s">
        <v>155</v>
      </c>
      <c r="C28" s="10" t="s">
        <v>156</v>
      </c>
      <c r="D28" s="10" t="s">
        <v>228</v>
      </c>
      <c r="E28" s="24" t="s">
        <v>157</v>
      </c>
    </row>
    <row r="29" spans="1:5" ht="63" customHeight="1" x14ac:dyDescent="0.35">
      <c r="A29" s="15">
        <v>5</v>
      </c>
      <c r="B29" s="10" t="s">
        <v>158</v>
      </c>
      <c r="C29" s="10" t="s">
        <v>159</v>
      </c>
      <c r="D29" s="10" t="s">
        <v>229</v>
      </c>
      <c r="E29" s="24" t="s">
        <v>160</v>
      </c>
    </row>
    <row r="30" spans="1:5" ht="63" customHeight="1" x14ac:dyDescent="0.35">
      <c r="A30" s="15">
        <v>6</v>
      </c>
      <c r="B30" s="10" t="s">
        <v>161</v>
      </c>
      <c r="C30" s="10" t="s">
        <v>162</v>
      </c>
      <c r="D30" s="10" t="s">
        <v>230</v>
      </c>
      <c r="E30" s="24" t="s">
        <v>163</v>
      </c>
    </row>
    <row r="31" spans="1:5" ht="31" x14ac:dyDescent="0.35">
      <c r="A31" s="15">
        <v>7</v>
      </c>
      <c r="B31" s="16" t="s">
        <v>287</v>
      </c>
      <c r="C31" s="10" t="s">
        <v>219</v>
      </c>
      <c r="D31" s="10" t="s">
        <v>218</v>
      </c>
      <c r="E31" s="25" t="s">
        <v>192</v>
      </c>
    </row>
    <row r="32" spans="1:5" ht="62" x14ac:dyDescent="0.35">
      <c r="A32" s="15">
        <v>8</v>
      </c>
      <c r="B32" s="10" t="s">
        <v>288</v>
      </c>
      <c r="C32" s="10" t="s">
        <v>273</v>
      </c>
      <c r="D32" s="10" t="s">
        <v>169</v>
      </c>
      <c r="E32" s="24" t="s">
        <v>170</v>
      </c>
    </row>
    <row r="33" spans="1:5" ht="62" x14ac:dyDescent="0.35">
      <c r="A33" s="15">
        <v>9</v>
      </c>
      <c r="B33" s="10" t="s">
        <v>164</v>
      </c>
      <c r="C33" s="10" t="s">
        <v>165</v>
      </c>
      <c r="D33" s="10" t="s">
        <v>231</v>
      </c>
      <c r="E33" s="24" t="s">
        <v>166</v>
      </c>
    </row>
    <row r="34" spans="1:5" ht="62" x14ac:dyDescent="0.35">
      <c r="A34" s="15">
        <v>10</v>
      </c>
      <c r="B34" s="10" t="s">
        <v>234</v>
      </c>
      <c r="C34" s="10" t="s">
        <v>167</v>
      </c>
      <c r="D34" s="10" t="s">
        <v>232</v>
      </c>
      <c r="E34" s="24" t="s">
        <v>160</v>
      </c>
    </row>
    <row r="35" spans="1:5" ht="77.5" x14ac:dyDescent="0.35">
      <c r="A35" s="15">
        <v>11</v>
      </c>
      <c r="B35" s="10" t="s">
        <v>235</v>
      </c>
      <c r="C35" s="10" t="s">
        <v>168</v>
      </c>
      <c r="D35" s="10" t="s">
        <v>233</v>
      </c>
      <c r="E35" s="24" t="s">
        <v>163</v>
      </c>
    </row>
    <row r="36" spans="1:5" s="91" customFormat="1" ht="19.899999999999999" customHeight="1" x14ac:dyDescent="0.35">
      <c r="A36" s="91" t="s">
        <v>280</v>
      </c>
    </row>
    <row r="37" spans="1:5" s="62" customFormat="1" x14ac:dyDescent="0.35">
      <c r="A37" s="62"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Daniel Kardish</cp:lastModifiedBy>
  <dcterms:created xsi:type="dcterms:W3CDTF">2017-01-13T17:49:37Z</dcterms:created>
  <dcterms:modified xsi:type="dcterms:W3CDTF">2026-03-12T15:52:12Z</dcterms:modified>
</cp:coreProperties>
</file>